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2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<sst xmlns="http://schemas.openxmlformats.org/spreadsheetml/2006/main" count="562" uniqueCount="226">
  <si>
    <t xml:space="preserve">    </t>
  </si>
  <si>
    <t xml:space="preserve">     OBRADA REZULTATA</t>
  </si>
  <si>
    <t>Meta br.  1</t>
  </si>
  <si>
    <t>OLIMPIK-SENIORKE</t>
  </si>
  <si>
    <t>KOMPAUND-SENIORKE</t>
  </si>
  <si>
    <t>OLIMPIK-INSTIKTIVNO</t>
  </si>
  <si>
    <t>KOMPAUND-INSTIKTIVNO</t>
  </si>
  <si>
    <t>Streličar</t>
  </si>
  <si>
    <t xml:space="preserve">        OLIMPIK-SENIORI</t>
  </si>
  <si>
    <t>Br. kr.</t>
  </si>
  <si>
    <t>Svilanović Dragan</t>
  </si>
  <si>
    <t>Karafilipović Drag.</t>
  </si>
  <si>
    <t>Čupić Nebojša</t>
  </si>
  <si>
    <t>Dražić Darko</t>
  </si>
  <si>
    <t>Mićić Raško</t>
  </si>
  <si>
    <t>Božović Mladen</t>
  </si>
  <si>
    <t>Nedeljković Igor</t>
  </si>
  <si>
    <t>Mišković Vladeta</t>
  </si>
  <si>
    <t>Trivanović Leont.</t>
  </si>
  <si>
    <t>Tekić Srdjan</t>
  </si>
  <si>
    <t>Trkulja Ivan</t>
  </si>
  <si>
    <t>Tasić Ivan</t>
  </si>
  <si>
    <t>Prodanović Nikola</t>
  </si>
  <si>
    <t>Djuričić Ivan</t>
  </si>
  <si>
    <t>Ristić Miloš</t>
  </si>
  <si>
    <t>Sekulić Mihailo</t>
  </si>
  <si>
    <t>Vujić Milovan</t>
  </si>
  <si>
    <t>Bekić Predrag</t>
  </si>
  <si>
    <t>Špehar Ivica</t>
  </si>
  <si>
    <t>Andjelković Vlad.</t>
  </si>
  <si>
    <t>Bojat Miloš</t>
  </si>
  <si>
    <t>Forgo Dejan</t>
  </si>
  <si>
    <t>Sarić Živko</t>
  </si>
  <si>
    <t>Kemenj Karolj</t>
  </si>
  <si>
    <t>Vasiljević Banko</t>
  </si>
  <si>
    <t>Abramović Đorđe</t>
  </si>
  <si>
    <t>Rašeta branko</t>
  </si>
  <si>
    <t>Grbić Dušan</t>
  </si>
  <si>
    <t>Grbić Miloš</t>
  </si>
  <si>
    <t>Bakota Nebojša</t>
  </si>
  <si>
    <t>Kojić Velimir</t>
  </si>
  <si>
    <t>Branković Zoran</t>
  </si>
  <si>
    <t>Ilić Slavoljub</t>
  </si>
  <si>
    <t>Hegediš Mihalj</t>
  </si>
  <si>
    <t>Sabo Laslo</t>
  </si>
  <si>
    <t>Matić Slobodan</t>
  </si>
  <si>
    <t>Milojević Branko</t>
  </si>
  <si>
    <t>Srđenović Srđan</t>
  </si>
  <si>
    <t>Šarić Goran</t>
  </si>
  <si>
    <t>Jovanović Branko</t>
  </si>
  <si>
    <t>Mitrović Predrag</t>
  </si>
  <si>
    <t>Benjak Fedor</t>
  </si>
  <si>
    <t>Djevki Saša</t>
  </si>
  <si>
    <t>Urošević Ljubiša</t>
  </si>
  <si>
    <t>Stojančević Nikola</t>
  </si>
  <si>
    <t>Jeftić Branislav</t>
  </si>
  <si>
    <t>Čorak Branko</t>
  </si>
  <si>
    <t>Simić Miloš</t>
  </si>
  <si>
    <t>Bojković Marko</t>
  </si>
  <si>
    <t>Babović Darko</t>
  </si>
  <si>
    <t>Mioković Danilo</t>
  </si>
  <si>
    <t>Novković Niki</t>
  </si>
  <si>
    <t>Ignjatov Viktor</t>
  </si>
  <si>
    <t>Vicković Damir</t>
  </si>
  <si>
    <t>Krstić Borislav</t>
  </si>
  <si>
    <t>Jović Dejan</t>
  </si>
  <si>
    <t>Mirjanić Trivun</t>
  </si>
  <si>
    <t>Purešić Svetlana</t>
  </si>
  <si>
    <t>Jovanović Marina</t>
  </si>
  <si>
    <t>Vuković Zoica</t>
  </si>
  <si>
    <t>Stanković Ana</t>
  </si>
  <si>
    <t>Nikolić Svetlana</t>
  </si>
  <si>
    <t>Ljeskovac Branka</t>
  </si>
  <si>
    <t>Čerevicki Jelena</t>
  </si>
  <si>
    <t>Mitrović Biljana</t>
  </si>
  <si>
    <t>Crkvenik Albina</t>
  </si>
  <si>
    <t>Cagić Jelena</t>
  </si>
  <si>
    <t>Ćirković Vojislav</t>
  </si>
  <si>
    <t xml:space="preserve">Kandić Vladimir </t>
  </si>
  <si>
    <t>Farkaš Tibor</t>
  </si>
  <si>
    <t>Br. Kr.</t>
  </si>
  <si>
    <t>Stojanović Neboj.</t>
  </si>
  <si>
    <t xml:space="preserve">    KOMPAUND-SENIORI</t>
  </si>
  <si>
    <t>Šekularac Milan</t>
  </si>
  <si>
    <t>Grozanović Luka</t>
  </si>
  <si>
    <t>Popović Vladimir</t>
  </si>
  <si>
    <t>Popović Luka</t>
  </si>
  <si>
    <t>RadoševićSrđan</t>
  </si>
  <si>
    <t>Meta br.  9</t>
  </si>
  <si>
    <t>Meta br.  17</t>
  </si>
  <si>
    <t>Meta 9</t>
  </si>
  <si>
    <t>Meta 10</t>
  </si>
  <si>
    <t>Meta 11</t>
  </si>
  <si>
    <t>Meta 12</t>
  </si>
  <si>
    <t>Ol-JUNIORI</t>
  </si>
  <si>
    <t>Meta br.9</t>
  </si>
  <si>
    <t>Meta br.10</t>
  </si>
  <si>
    <t>Meta br.11</t>
  </si>
  <si>
    <t>Meta br.12</t>
  </si>
  <si>
    <t>Meta br.17</t>
  </si>
  <si>
    <t>Meta br.18</t>
  </si>
  <si>
    <t>Meta br.19</t>
  </si>
  <si>
    <t>Meta br.20</t>
  </si>
  <si>
    <t>M 17</t>
  </si>
  <si>
    <t>M 18</t>
  </si>
  <si>
    <t>M 19</t>
  </si>
  <si>
    <t>M 20</t>
  </si>
  <si>
    <t>Vujković Gor.(bb)</t>
  </si>
  <si>
    <t>Ol-KADETI</t>
  </si>
  <si>
    <t>Dragošev Milan</t>
  </si>
  <si>
    <t>Ol-STAR. PION.</t>
  </si>
  <si>
    <t>Stefanović Petar</t>
  </si>
  <si>
    <t>Forgo Slobodan</t>
  </si>
  <si>
    <t>Grbić Nemanja</t>
  </si>
  <si>
    <t>Novaković Kosta</t>
  </si>
  <si>
    <t>Ol-STAR. PIONIRKE</t>
  </si>
  <si>
    <t>Milenković Nina</t>
  </si>
  <si>
    <t>Popović Milica</t>
  </si>
  <si>
    <t>Radošević Jasna</t>
  </si>
  <si>
    <t>Ol-MLAĐI. PION.</t>
  </si>
  <si>
    <t>Čolović Jelena</t>
  </si>
  <si>
    <t>Rašeta Gavrilo</t>
  </si>
  <si>
    <t>Mihailović Drag.</t>
  </si>
  <si>
    <t>Pančevo 1</t>
  </si>
  <si>
    <t>Pančevo 2</t>
  </si>
  <si>
    <t>Pančevo 3</t>
  </si>
  <si>
    <t>Pančevo 4</t>
  </si>
  <si>
    <t>Nišgramontinž.</t>
  </si>
  <si>
    <t>Šabac</t>
  </si>
  <si>
    <t>BSK</t>
  </si>
  <si>
    <t>Odisej 1</t>
  </si>
  <si>
    <t>Odisej 2</t>
  </si>
  <si>
    <t>NS2002</t>
  </si>
  <si>
    <t>Savić Tanja</t>
  </si>
  <si>
    <t>1.</t>
  </si>
  <si>
    <t>Mih. Sekulić</t>
  </si>
  <si>
    <t>2.</t>
  </si>
  <si>
    <t>Milovan Vujić</t>
  </si>
  <si>
    <t>3.</t>
  </si>
  <si>
    <t>Milos Bojat</t>
  </si>
  <si>
    <t>4.</t>
  </si>
  <si>
    <t>Vl. Anđelkovic</t>
  </si>
  <si>
    <t>5.</t>
  </si>
  <si>
    <t>Predrag Bekić</t>
  </si>
  <si>
    <t>6.</t>
  </si>
  <si>
    <t>Ivica Špehar</t>
  </si>
  <si>
    <t>7.</t>
  </si>
  <si>
    <t>N. Stojanović</t>
  </si>
  <si>
    <t>8.</t>
  </si>
  <si>
    <t>Dejan Forgo</t>
  </si>
  <si>
    <t>9.</t>
  </si>
  <si>
    <t>Živko Sarić</t>
  </si>
  <si>
    <t>10.</t>
  </si>
  <si>
    <t>Karolj Kemenj</t>
  </si>
  <si>
    <t>11.</t>
  </si>
  <si>
    <t>Bran. Vasiljević</t>
  </si>
  <si>
    <t>12.</t>
  </si>
  <si>
    <t>Đ. Abramović</t>
  </si>
  <si>
    <t>13.</t>
  </si>
  <si>
    <t>Branko Rašeta</t>
  </si>
  <si>
    <t>14.</t>
  </si>
  <si>
    <t>Dušan Grbić</t>
  </si>
  <si>
    <t>15.</t>
  </si>
  <si>
    <t>Miloš Grbić ?</t>
  </si>
  <si>
    <t>PANČEVO</t>
  </si>
  <si>
    <t>NIŠ</t>
  </si>
  <si>
    <t>Tasic Ivan</t>
  </si>
  <si>
    <t>Prodanovic Nikola</t>
  </si>
  <si>
    <t>Djuricic Ivan</t>
  </si>
  <si>
    <t>Ristic Milos</t>
  </si>
  <si>
    <t>NS 2002</t>
  </si>
  <si>
    <t>Nebojša Čupić</t>
  </si>
  <si>
    <t>Darko Dražić</t>
  </si>
  <si>
    <t>Raško Mićić</t>
  </si>
  <si>
    <t>Mladen Božović</t>
  </si>
  <si>
    <t>ŠABAC</t>
  </si>
  <si>
    <t>Tekić Srđan</t>
  </si>
  <si>
    <t>ODISEJ</t>
  </si>
  <si>
    <t xml:space="preserve"> BSK</t>
  </si>
  <si>
    <t>Jevtic Branislav</t>
  </si>
  <si>
    <t>Corak Branko</t>
  </si>
  <si>
    <t>Simic Milos</t>
  </si>
  <si>
    <t>Bojkovic Marko</t>
  </si>
  <si>
    <t>Babovic Darko</t>
  </si>
  <si>
    <t>Danilo Mioković</t>
  </si>
  <si>
    <t>Niki Novković</t>
  </si>
  <si>
    <t>Viktor Ignjatov</t>
  </si>
  <si>
    <t>Damir Vicković</t>
  </si>
  <si>
    <t>Borislav Krstić</t>
  </si>
  <si>
    <t>Dejan Jović</t>
  </si>
  <si>
    <t>Trivun Mirjanić</t>
  </si>
  <si>
    <t>BSK-Ž</t>
  </si>
  <si>
    <t>Marčel Birđan</t>
  </si>
  <si>
    <t>OLIMPIK-SENIORI</t>
  </si>
  <si>
    <t>KOMPAUND-SENIORI</t>
  </si>
  <si>
    <t>OLIMPIK-JUNIORI</t>
  </si>
  <si>
    <t>OLIMPIK-KADETI</t>
  </si>
  <si>
    <t>OLIMPIK-PION.(STAR)</t>
  </si>
  <si>
    <t>OLIMPIK-PPIONIRKE(STAR)</t>
  </si>
  <si>
    <t>OLIMPIK-PIONIRI (MLAĐI)</t>
  </si>
  <si>
    <t>OLIMPIK-PIONIRKE (MLAĐE)</t>
  </si>
  <si>
    <t>OLIMPIK-EKIPE-M</t>
  </si>
  <si>
    <t>KOMPAUND-EKIPE-M</t>
  </si>
  <si>
    <t>OLIMPIK-ŽENE</t>
  </si>
  <si>
    <t>KOMPAUND-EKIPE-Ž</t>
  </si>
  <si>
    <t>Niš</t>
  </si>
  <si>
    <t>Mir. Radošević</t>
  </si>
  <si>
    <t>ElitArcheri</t>
  </si>
  <si>
    <t xml:space="preserve">  NS2002</t>
  </si>
  <si>
    <t>ElitArc</t>
  </si>
  <si>
    <t>Kalemeg.</t>
  </si>
  <si>
    <t>Pančevo</t>
  </si>
  <si>
    <t>Panč.</t>
  </si>
  <si>
    <t>N.Sad</t>
  </si>
  <si>
    <t>Nišgram.</t>
  </si>
  <si>
    <t>Vršac</t>
  </si>
  <si>
    <t>Artem.</t>
  </si>
  <si>
    <t>KOMPAUND-INST.</t>
  </si>
  <si>
    <t>OLIMPIK-INSTIK.</t>
  </si>
  <si>
    <t>OLIMP.-SENIORI</t>
  </si>
  <si>
    <t>KOMP.-SENIORI</t>
  </si>
  <si>
    <t>OLIMP.-SENIORKE</t>
  </si>
  <si>
    <t>KOMP.-SENIORKE</t>
  </si>
  <si>
    <r>
      <t xml:space="preserve">               DRŽAVNO  PRVENSTVO 2009 -  KONAČNA LISTA</t>
    </r>
    <r>
      <rPr>
        <b/>
        <sz val="10"/>
        <color indexed="21"/>
        <rFont val="Calligraph421 BT"/>
        <family val="4"/>
      </rPr>
      <t xml:space="preserve"> </t>
    </r>
  </si>
  <si>
    <t>Nišgramont. Ž.-Ol.</t>
  </si>
  <si>
    <t>BSK-Ž-Cu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</si>
</sst>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2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Times New Roman"/>
      <family val="0"/>
    </font>
    <font>
      <b/>
      <sz val="10"/>
      <color indexed="40"/>
      <name val="Arial"/>
      <family val="0"/>
    </font>
    <font>
      <b/>
      <sz val="10"/>
      <color indexed="53"/>
      <name val="Arial"/>
      <family val="0"/>
    </font>
    <font>
      <sz val="10"/>
      <name val="Bangkok YU"/>
      <family val="2"/>
    </font>
    <font>
      <b/>
      <sz val="10"/>
      <name val="Bangkok YU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indexed="52"/>
      <name val="Book Antiqua"/>
      <family val="1"/>
    </font>
    <font>
      <b/>
      <sz val="10"/>
      <color indexed="10"/>
      <name val="Book Antiqua"/>
      <family val="1"/>
    </font>
    <font>
      <b/>
      <sz val="10"/>
      <color indexed="12"/>
      <name val="Book Antiqua"/>
      <family val="1"/>
    </font>
    <font>
      <b/>
      <sz val="10"/>
      <color indexed="21"/>
      <name val="Book Antiqua"/>
      <family val="1"/>
    </font>
    <font>
      <b/>
      <sz val="10"/>
      <color indexed="9"/>
      <name val="Book Antiqua"/>
      <family val="1"/>
    </font>
    <font>
      <b/>
      <sz val="14"/>
      <color indexed="21"/>
      <name val="Calligraph421 BT"/>
      <family val="4"/>
    </font>
    <font>
      <b/>
      <sz val="10"/>
      <color indexed="21"/>
      <name val="Calligraph421 BT"/>
      <family val="4"/>
    </font>
    <font>
      <sz val="10"/>
      <color indexed="21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12"/>
      </bottom>
    </border>
    <border>
      <left style="medium"/>
      <right style="medium"/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medium">
        <color indexed="12"/>
      </diagonal>
    </border>
    <border>
      <left style="medium"/>
      <right style="medium">
        <color indexed="12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>
      <left>
        <color indexed="63"/>
      </left>
      <right style="medium">
        <color indexed="10"/>
      </right>
      <top style="medium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>
        <color indexed="10"/>
      </diagonal>
    </border>
    <border>
      <left>
        <color indexed="63"/>
      </left>
      <right style="medium">
        <color indexed="10"/>
      </right>
      <top>
        <color indexed="63"/>
      </top>
      <bottom style="medium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Up="1">
      <left style="medium"/>
      <right>
        <color indexed="63"/>
      </right>
      <top>
        <color indexed="63"/>
      </top>
      <bottom>
        <color indexed="63"/>
      </bottom>
      <diagonal style="medium">
        <color indexed="12"/>
      </diagonal>
    </border>
    <border>
      <left style="medium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" xfId="0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2" fillId="3" borderId="12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7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2" borderId="20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" borderId="20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0" xfId="0" applyFont="1" applyFill="1" applyBorder="1" applyAlignment="1">
      <alignment/>
    </xf>
    <xf numFmtId="0" fontId="2" fillId="0" borderId="31" xfId="0" applyFont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3" borderId="7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3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/>
    </xf>
    <xf numFmtId="0" fontId="2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3" borderId="29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47" xfId="0" applyFont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0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4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0" fontId="2" fillId="2" borderId="50" xfId="0" applyFont="1" applyFill="1" applyBorder="1" applyAlignment="1">
      <alignment/>
    </xf>
    <xf numFmtId="0" fontId="6" fillId="3" borderId="51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6" fillId="3" borderId="32" xfId="0" applyFont="1" applyFill="1" applyBorder="1" applyAlignment="1">
      <alignment/>
    </xf>
    <xf numFmtId="0" fontId="6" fillId="3" borderId="52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6" fillId="3" borderId="48" xfId="0" applyFont="1" applyFill="1" applyBorder="1" applyAlignment="1">
      <alignment/>
    </xf>
    <xf numFmtId="0" fontId="6" fillId="3" borderId="50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3" borderId="53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0" borderId="21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21" xfId="0" applyFont="1" applyBorder="1" applyAlignment="1">
      <alignment/>
    </xf>
    <xf numFmtId="0" fontId="6" fillId="3" borderId="30" xfId="0" applyFont="1" applyFill="1" applyBorder="1" applyAlignment="1">
      <alignment/>
    </xf>
    <xf numFmtId="0" fontId="6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6" fillId="0" borderId="55" xfId="0" applyFont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3" borderId="3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22" xfId="0" applyFont="1" applyFill="1" applyBorder="1" applyAlignment="1">
      <alignment/>
    </xf>
    <xf numFmtId="0" fontId="2" fillId="2" borderId="49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3" borderId="51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2" fillId="2" borderId="53" xfId="0" applyFont="1" applyFill="1" applyBorder="1" applyAlignment="1">
      <alignment/>
    </xf>
    <xf numFmtId="0" fontId="6" fillId="3" borderId="56" xfId="0" applyFont="1" applyFill="1" applyBorder="1" applyAlignment="1">
      <alignment/>
    </xf>
    <xf numFmtId="0" fontId="2" fillId="2" borderId="52" xfId="0" applyFont="1" applyFill="1" applyBorder="1" applyAlignment="1">
      <alignment/>
    </xf>
    <xf numFmtId="0" fontId="6" fillId="3" borderId="48" xfId="0" applyFont="1" applyFill="1" applyBorder="1" applyAlignment="1">
      <alignment/>
    </xf>
    <xf numFmtId="0" fontId="2" fillId="2" borderId="48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2" borderId="57" xfId="0" applyFont="1" applyFill="1" applyBorder="1" applyAlignment="1">
      <alignment/>
    </xf>
    <xf numFmtId="0" fontId="0" fillId="0" borderId="58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27" xfId="0" applyFont="1" applyFill="1" applyBorder="1" applyAlignment="1">
      <alignment/>
    </xf>
    <xf numFmtId="0" fontId="11" fillId="2" borderId="20" xfId="0" applyFont="1" applyFill="1" applyBorder="1" applyAlignment="1">
      <alignment/>
    </xf>
    <xf numFmtId="0" fontId="11" fillId="2" borderId="28" xfId="0" applyFont="1" applyFill="1" applyBorder="1" applyAlignment="1">
      <alignment horizontal="right"/>
    </xf>
    <xf numFmtId="0" fontId="11" fillId="2" borderId="20" xfId="0" applyFont="1" applyFill="1" applyBorder="1" applyAlignment="1">
      <alignment horizontal="center"/>
    </xf>
    <xf numFmtId="0" fontId="11" fillId="2" borderId="59" xfId="0" applyFont="1" applyFill="1" applyBorder="1" applyAlignment="1">
      <alignment/>
    </xf>
    <xf numFmtId="0" fontId="11" fillId="2" borderId="0" xfId="0" applyFont="1" applyFill="1" applyBorder="1" applyAlignment="1">
      <alignment horizontal="right"/>
    </xf>
    <xf numFmtId="0" fontId="11" fillId="2" borderId="13" xfId="0" applyFont="1" applyFill="1" applyBorder="1" applyAlignment="1">
      <alignment/>
    </xf>
    <xf numFmtId="0" fontId="11" fillId="2" borderId="28" xfId="0" applyFont="1" applyFill="1" applyBorder="1" applyAlignment="1">
      <alignment horizontal="left"/>
    </xf>
    <xf numFmtId="0" fontId="11" fillId="2" borderId="20" xfId="0" applyFont="1" applyFill="1" applyBorder="1" applyAlignment="1">
      <alignment horizontal="right"/>
    </xf>
    <xf numFmtId="0" fontId="11" fillId="2" borderId="10" xfId="0" applyFont="1" applyFill="1" applyBorder="1" applyAlignment="1">
      <alignment/>
    </xf>
    <xf numFmtId="0" fontId="11" fillId="2" borderId="12" xfId="0" applyFont="1" applyFill="1" applyBorder="1" applyAlignment="1">
      <alignment/>
    </xf>
    <xf numFmtId="0" fontId="11" fillId="2" borderId="14" xfId="0" applyFont="1" applyFill="1" applyBorder="1" applyAlignment="1">
      <alignment/>
    </xf>
    <xf numFmtId="0" fontId="11" fillId="2" borderId="13" xfId="0" applyFont="1" applyFill="1" applyBorder="1" applyAlignment="1">
      <alignment horizontal="center"/>
    </xf>
    <xf numFmtId="0" fontId="11" fillId="2" borderId="30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1" fillId="2" borderId="50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1" fillId="2" borderId="28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2" borderId="28" xfId="0" applyFont="1" applyFill="1" applyBorder="1" applyAlignment="1">
      <alignment horizontal="center"/>
    </xf>
    <xf numFmtId="0" fontId="11" fillId="3" borderId="13" xfId="0" applyFont="1" applyFill="1" applyBorder="1" applyAlignment="1">
      <alignment/>
    </xf>
    <xf numFmtId="0" fontId="11" fillId="3" borderId="28" xfId="0" applyFont="1" applyFill="1" applyBorder="1" applyAlignment="1">
      <alignment/>
    </xf>
    <xf numFmtId="0" fontId="11" fillId="3" borderId="20" xfId="0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1" fillId="3" borderId="28" xfId="0" applyFont="1" applyFill="1" applyBorder="1" applyAlignment="1">
      <alignment horizontal="right"/>
    </xf>
    <xf numFmtId="0" fontId="11" fillId="3" borderId="14" xfId="0" applyFont="1" applyFill="1" applyBorder="1" applyAlignment="1">
      <alignment/>
    </xf>
    <xf numFmtId="0" fontId="11" fillId="3" borderId="0" xfId="0" applyFont="1" applyFill="1" applyBorder="1" applyAlignment="1">
      <alignment/>
    </xf>
    <xf numFmtId="0" fontId="11" fillId="3" borderId="13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2" borderId="6" xfId="0" applyFont="1" applyFill="1" applyBorder="1" applyAlignment="1">
      <alignment/>
    </xf>
    <xf numFmtId="0" fontId="2" fillId="3" borderId="52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3" borderId="6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8" borderId="0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  <xf numFmtId="0" fontId="17" fillId="8" borderId="61" xfId="0" applyFont="1" applyFill="1" applyBorder="1" applyAlignment="1">
      <alignment horizontal="center"/>
    </xf>
    <xf numFmtId="0" fontId="17" fillId="8" borderId="62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9"/>
  <sheetViews>
    <sheetView zoomScale="75" zoomScaleNormal="75" workbookViewId="0" topLeftCell="A184">
      <selection activeCell="H181" sqref="H181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6.421875" style="0" customWidth="1"/>
    <col min="4" max="4" width="4.7109375" style="0" customWidth="1"/>
    <col min="5" max="5" width="19.7109375" style="0" customWidth="1"/>
    <col min="6" max="6" width="6.7109375" style="0" customWidth="1"/>
    <col min="7" max="7" width="4.8515625" style="0" customWidth="1"/>
    <col min="8" max="8" width="18.8515625" style="0" customWidth="1"/>
    <col min="9" max="9" width="6.28125" style="0" customWidth="1"/>
    <col min="10" max="10" width="5.7109375" style="0" customWidth="1"/>
    <col min="11" max="11" width="17.7109375" style="0" customWidth="1"/>
    <col min="12" max="12" width="6.57421875" style="0" customWidth="1"/>
    <col min="13" max="13" width="5.57421875" style="0" customWidth="1"/>
    <col min="14" max="14" width="16.140625" style="0" customWidth="1"/>
    <col min="15" max="15" width="6.7109375" style="0" customWidth="1"/>
    <col min="16" max="16" width="4.8515625" style="0" customWidth="1"/>
    <col min="17" max="17" width="17.00390625" style="0" customWidth="1"/>
    <col min="18" max="18" width="7.8515625" style="0" customWidth="1"/>
    <col min="19" max="19" width="6.8515625" style="0" customWidth="1"/>
    <col min="21" max="21" width="3.140625" style="0" customWidth="1"/>
    <col min="22" max="22" width="17.421875" style="0" customWidth="1"/>
    <col min="24" max="24" width="4.140625" style="0" customWidth="1"/>
    <col min="25" max="25" width="17.7109375" style="0" customWidth="1"/>
    <col min="27" max="27" width="4.7109375" style="0" customWidth="1"/>
    <col min="28" max="28" width="17.7109375" style="0" customWidth="1"/>
    <col min="30" max="30" width="4.28125" style="0" customWidth="1"/>
    <col min="31" max="31" width="17.7109375" style="0" customWidth="1"/>
  </cols>
  <sheetData>
    <row r="1" spans="1:20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9" ht="18">
      <c r="A2" s="86"/>
      <c r="B2" s="86"/>
      <c r="C2" s="86"/>
      <c r="D2" s="86"/>
      <c r="E2" s="86"/>
      <c r="F2" s="86"/>
      <c r="G2" s="86"/>
      <c r="H2" s="15" t="s">
        <v>1</v>
      </c>
      <c r="I2" s="87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V2" s="249" t="s">
        <v>223</v>
      </c>
      <c r="W2" s="250"/>
      <c r="X2" s="250"/>
      <c r="Y2" s="250"/>
      <c r="Z2" s="251"/>
      <c r="AA2" s="251"/>
      <c r="AB2" s="251"/>
      <c r="AC2" s="251"/>
    </row>
    <row r="3" spans="1:31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30"/>
      <c r="W3" s="86"/>
      <c r="X3" s="86"/>
      <c r="Y3" s="86"/>
      <c r="Z3" s="86"/>
      <c r="AA3" s="86"/>
      <c r="AB3" s="86"/>
      <c r="AC3" s="86"/>
      <c r="AD3" s="86"/>
      <c r="AE3" s="86"/>
    </row>
    <row r="4" spans="1:31" ht="15">
      <c r="A4" s="86"/>
      <c r="B4" s="14" t="s">
        <v>8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245"/>
      <c r="V4" s="246" t="s">
        <v>219</v>
      </c>
      <c r="W4" s="234"/>
      <c r="X4" s="245"/>
      <c r="Y4" s="246" t="s">
        <v>220</v>
      </c>
      <c r="Z4" s="235"/>
      <c r="AA4" s="245"/>
      <c r="AB4" s="246" t="s">
        <v>221</v>
      </c>
      <c r="AC4" s="236"/>
      <c r="AD4" s="245"/>
      <c r="AE4" s="246" t="s">
        <v>218</v>
      </c>
    </row>
    <row r="5" spans="1:31" ht="15.75" thickBot="1">
      <c r="A5" s="86"/>
      <c r="B5" s="30" t="s">
        <v>7</v>
      </c>
      <c r="C5" s="30" t="s">
        <v>9</v>
      </c>
      <c r="D5" s="86"/>
      <c r="E5" s="24" t="s">
        <v>2</v>
      </c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247">
        <v>1</v>
      </c>
      <c r="V5" s="248" t="s">
        <v>21</v>
      </c>
      <c r="W5" s="237"/>
      <c r="X5" s="247">
        <v>1</v>
      </c>
      <c r="Y5" s="248" t="s">
        <v>53</v>
      </c>
      <c r="Z5" s="237"/>
      <c r="AA5" s="247">
        <v>1</v>
      </c>
      <c r="AB5" s="248" t="s">
        <v>133</v>
      </c>
      <c r="AC5" s="233"/>
      <c r="AD5" s="247">
        <v>1</v>
      </c>
      <c r="AE5" s="248" t="s">
        <v>107</v>
      </c>
    </row>
    <row r="6" spans="1:31" ht="15.75" thickBot="1">
      <c r="A6" s="3">
        <v>1</v>
      </c>
      <c r="B6" s="12" t="s">
        <v>10</v>
      </c>
      <c r="C6" s="88">
        <v>614</v>
      </c>
      <c r="D6" s="18">
        <v>1</v>
      </c>
      <c r="E6" s="6" t="str">
        <f>B6</f>
        <v>Svilanović Dragan</v>
      </c>
      <c r="F6" s="4">
        <v>1</v>
      </c>
      <c r="G6" s="89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245">
        <v>2</v>
      </c>
      <c r="V6" s="245" t="s">
        <v>23</v>
      </c>
      <c r="W6" s="237"/>
      <c r="X6" s="245">
        <v>2</v>
      </c>
      <c r="Y6" s="245" t="s">
        <v>192</v>
      </c>
      <c r="Z6" s="237"/>
      <c r="AA6" s="245">
        <v>2</v>
      </c>
      <c r="AB6" s="245" t="s">
        <v>71</v>
      </c>
      <c r="AC6" s="237"/>
      <c r="AD6" s="245">
        <v>2</v>
      </c>
      <c r="AE6" s="245" t="s">
        <v>77</v>
      </c>
    </row>
    <row r="7" spans="1:31" ht="15.75" thickBot="1">
      <c r="A7" s="3">
        <v>2</v>
      </c>
      <c r="B7" s="13" t="s">
        <v>30</v>
      </c>
      <c r="C7" s="90">
        <v>604</v>
      </c>
      <c r="D7" s="18">
        <v>32</v>
      </c>
      <c r="E7" s="7" t="str">
        <f>B37</f>
        <v>Grbić Miloš</v>
      </c>
      <c r="F7" s="5">
        <v>0</v>
      </c>
      <c r="G7" s="18">
        <v>1</v>
      </c>
      <c r="H7" s="9" t="str">
        <f>IF(F6&gt;F7,E6,E7)</f>
        <v>Svilanović Dragan</v>
      </c>
      <c r="I7" s="91">
        <v>99</v>
      </c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247">
        <v>3</v>
      </c>
      <c r="V7" s="248" t="s">
        <v>10</v>
      </c>
      <c r="W7" s="237"/>
      <c r="X7" s="247">
        <v>3</v>
      </c>
      <c r="Y7" s="248" t="s">
        <v>62</v>
      </c>
      <c r="Z7" s="237"/>
      <c r="AA7" s="247">
        <v>3</v>
      </c>
      <c r="AB7" s="248" t="s">
        <v>69</v>
      </c>
      <c r="AC7" s="237"/>
      <c r="AD7" s="247">
        <v>3</v>
      </c>
      <c r="AE7" s="248" t="s">
        <v>122</v>
      </c>
    </row>
    <row r="8" spans="1:31" ht="15.75" thickBot="1">
      <c r="A8" s="3">
        <v>3</v>
      </c>
      <c r="B8" s="13" t="s">
        <v>25</v>
      </c>
      <c r="C8" s="90">
        <v>600</v>
      </c>
      <c r="D8" s="92"/>
      <c r="E8" s="24">
        <v>16</v>
      </c>
      <c r="F8" s="86"/>
      <c r="G8" s="86"/>
      <c r="H8" s="23" t="s">
        <v>88</v>
      </c>
      <c r="I8" s="93"/>
      <c r="J8" s="19">
        <v>1</v>
      </c>
      <c r="K8" s="9" t="str">
        <f>IF(I7&gt;I9,H7,H9)</f>
        <v>Svilanović Dragan</v>
      </c>
      <c r="L8" s="91">
        <v>96</v>
      </c>
      <c r="M8" s="86"/>
      <c r="N8" s="86"/>
      <c r="O8" s="86"/>
      <c r="P8" s="86"/>
      <c r="Q8" s="86"/>
      <c r="R8" s="86"/>
      <c r="S8" s="86"/>
      <c r="T8" s="86"/>
      <c r="U8" s="245">
        <v>4</v>
      </c>
      <c r="V8" s="245" t="s">
        <v>30</v>
      </c>
      <c r="W8" s="237"/>
      <c r="X8" s="245">
        <v>4</v>
      </c>
      <c r="Y8" s="245" t="s">
        <v>42</v>
      </c>
      <c r="Z8" s="237"/>
      <c r="AA8" s="245">
        <v>4</v>
      </c>
      <c r="AB8" s="245" t="s">
        <v>72</v>
      </c>
      <c r="AC8" s="237"/>
      <c r="AD8" s="245">
        <v>4</v>
      </c>
      <c r="AE8" s="245" t="s">
        <v>78</v>
      </c>
    </row>
    <row r="9" spans="1:31" ht="15.75" thickBot="1">
      <c r="A9" s="3">
        <v>4</v>
      </c>
      <c r="B9" s="13" t="s">
        <v>21</v>
      </c>
      <c r="C9" s="90">
        <v>597</v>
      </c>
      <c r="D9" s="18">
        <v>17</v>
      </c>
      <c r="E9" s="6" t="str">
        <f>B22</f>
        <v>Prodanović Nikola</v>
      </c>
      <c r="F9" s="4">
        <v>74</v>
      </c>
      <c r="G9" s="19">
        <v>16</v>
      </c>
      <c r="H9" s="9" t="str">
        <f>IF(F9&gt;F10,E9,E10)</f>
        <v>Karafilipović Drag.</v>
      </c>
      <c r="I9" s="91">
        <v>91</v>
      </c>
      <c r="J9" s="86"/>
      <c r="K9" s="86"/>
      <c r="L9" s="94"/>
      <c r="M9" s="86"/>
      <c r="N9" s="86"/>
      <c r="O9" s="86"/>
      <c r="P9" s="86"/>
      <c r="Q9" s="86"/>
      <c r="R9" s="86"/>
      <c r="S9" s="86"/>
      <c r="T9" s="86"/>
      <c r="U9" s="247">
        <v>5</v>
      </c>
      <c r="V9" s="248" t="s">
        <v>19</v>
      </c>
      <c r="W9" s="237"/>
      <c r="X9" s="247">
        <v>5</v>
      </c>
      <c r="Y9" s="248" t="s">
        <v>55</v>
      </c>
      <c r="Z9" s="237"/>
      <c r="AA9" s="247">
        <v>5</v>
      </c>
      <c r="AB9" s="248" t="s">
        <v>68</v>
      </c>
      <c r="AC9" s="237"/>
      <c r="AD9" s="238"/>
      <c r="AE9" s="239"/>
    </row>
    <row r="10" spans="1:31" ht="15.75" thickBot="1">
      <c r="A10" s="3">
        <v>5</v>
      </c>
      <c r="B10" s="13" t="s">
        <v>19</v>
      </c>
      <c r="C10" s="90">
        <v>578</v>
      </c>
      <c r="D10" s="18">
        <v>16</v>
      </c>
      <c r="E10" s="7" t="str">
        <f>B21</f>
        <v>Karafilipović Drag.</v>
      </c>
      <c r="F10" s="5">
        <v>106</v>
      </c>
      <c r="G10" s="86"/>
      <c r="H10" s="86"/>
      <c r="I10" s="86"/>
      <c r="J10" s="86"/>
      <c r="K10" s="86"/>
      <c r="L10" s="95"/>
      <c r="M10" s="96"/>
      <c r="N10" s="86"/>
      <c r="O10" s="86"/>
      <c r="P10" s="97"/>
      <c r="Q10" s="97"/>
      <c r="R10" s="97"/>
      <c r="S10" s="97"/>
      <c r="T10" s="86"/>
      <c r="U10" s="245">
        <v>6</v>
      </c>
      <c r="V10" s="245" t="s">
        <v>32</v>
      </c>
      <c r="W10" s="237"/>
      <c r="X10" s="245">
        <v>6</v>
      </c>
      <c r="Y10" s="245" t="s">
        <v>45</v>
      </c>
      <c r="Z10" s="237"/>
      <c r="AA10" s="245">
        <v>6</v>
      </c>
      <c r="AB10" s="245" t="s">
        <v>70</v>
      </c>
      <c r="AC10" s="237"/>
      <c r="AD10" s="245"/>
      <c r="AE10" s="246" t="s">
        <v>110</v>
      </c>
    </row>
    <row r="11" spans="1:31" ht="15.75" thickBot="1">
      <c r="A11" s="3">
        <v>6</v>
      </c>
      <c r="B11" s="13" t="s">
        <v>23</v>
      </c>
      <c r="C11" s="90">
        <v>574</v>
      </c>
      <c r="D11" s="98"/>
      <c r="E11" s="24">
        <v>9</v>
      </c>
      <c r="F11" s="86"/>
      <c r="G11" s="86"/>
      <c r="H11" s="86"/>
      <c r="I11" s="86"/>
      <c r="J11" s="86"/>
      <c r="K11" s="23" t="s">
        <v>88</v>
      </c>
      <c r="L11" s="95"/>
      <c r="M11" s="19">
        <v>1</v>
      </c>
      <c r="N11" s="9" t="str">
        <f>IF(L8&gt;L14,K8,K14)</f>
        <v>Svilanović Dragan</v>
      </c>
      <c r="O11" s="91">
        <v>93</v>
      </c>
      <c r="P11" s="86"/>
      <c r="Q11" s="86"/>
      <c r="R11" s="86"/>
      <c r="S11" s="97"/>
      <c r="T11" s="86"/>
      <c r="U11" s="247">
        <v>7</v>
      </c>
      <c r="V11" s="248" t="s">
        <v>12</v>
      </c>
      <c r="W11" s="237"/>
      <c r="X11" s="247">
        <v>7</v>
      </c>
      <c r="Y11" s="248" t="s">
        <v>41</v>
      </c>
      <c r="Z11" s="237"/>
      <c r="AA11" s="247">
        <v>7</v>
      </c>
      <c r="AB11" s="248" t="s">
        <v>67</v>
      </c>
      <c r="AC11" s="237"/>
      <c r="AD11" s="247">
        <v>1</v>
      </c>
      <c r="AE11" s="248" t="s">
        <v>112</v>
      </c>
    </row>
    <row r="12" spans="1:31" ht="15.75" thickBot="1">
      <c r="A12" s="3">
        <v>7</v>
      </c>
      <c r="B12" s="13" t="s">
        <v>32</v>
      </c>
      <c r="C12" s="90">
        <v>572</v>
      </c>
      <c r="D12" s="18">
        <v>9</v>
      </c>
      <c r="E12" s="6" t="str">
        <f>B14</f>
        <v>Trivanović Leont.</v>
      </c>
      <c r="F12" s="4">
        <v>103</v>
      </c>
      <c r="G12" s="89"/>
      <c r="H12" s="86"/>
      <c r="I12" s="86"/>
      <c r="J12" s="86"/>
      <c r="K12" s="86"/>
      <c r="L12" s="95"/>
      <c r="M12" s="86"/>
      <c r="N12" s="86"/>
      <c r="O12" s="94"/>
      <c r="P12" s="86"/>
      <c r="Q12" s="86"/>
      <c r="R12" s="86"/>
      <c r="S12" s="97"/>
      <c r="T12" s="86"/>
      <c r="U12" s="245">
        <v>8</v>
      </c>
      <c r="V12" s="245" t="s">
        <v>28</v>
      </c>
      <c r="W12" s="237"/>
      <c r="X12" s="245">
        <v>8</v>
      </c>
      <c r="Y12" s="245" t="s">
        <v>61</v>
      </c>
      <c r="Z12" s="237"/>
      <c r="AA12" s="238"/>
      <c r="AB12" s="239"/>
      <c r="AC12" s="237"/>
      <c r="AD12" s="245">
        <v>2</v>
      </c>
      <c r="AE12" s="245" t="s">
        <v>111</v>
      </c>
    </row>
    <row r="13" spans="1:31" ht="15.75" thickBot="1">
      <c r="A13" s="3">
        <v>8</v>
      </c>
      <c r="B13" s="13" t="s">
        <v>12</v>
      </c>
      <c r="C13" s="90">
        <v>568</v>
      </c>
      <c r="D13" s="18">
        <v>24</v>
      </c>
      <c r="E13" s="7" t="str">
        <f>B29</f>
        <v>Trkulja Ivan</v>
      </c>
      <c r="F13" s="5">
        <v>73</v>
      </c>
      <c r="G13" s="18">
        <v>9</v>
      </c>
      <c r="H13" s="9" t="str">
        <f>IF(F12&gt;F13,E12,E13)</f>
        <v>Trivanović Leont.</v>
      </c>
      <c r="I13" s="91">
        <v>83</v>
      </c>
      <c r="J13" s="89"/>
      <c r="K13" s="86"/>
      <c r="L13" s="99"/>
      <c r="M13" s="86"/>
      <c r="N13" s="23" t="s">
        <v>95</v>
      </c>
      <c r="O13" s="95"/>
      <c r="P13" s="86"/>
      <c r="Q13" s="86"/>
      <c r="R13" s="86"/>
      <c r="S13" s="97"/>
      <c r="T13" s="86"/>
      <c r="U13" s="247">
        <v>9</v>
      </c>
      <c r="V13" s="248" t="s">
        <v>27</v>
      </c>
      <c r="W13" s="237"/>
      <c r="X13" s="247">
        <v>9</v>
      </c>
      <c r="Y13" s="248" t="s">
        <v>63</v>
      </c>
      <c r="Z13" s="237"/>
      <c r="AA13" s="245"/>
      <c r="AB13" s="246" t="s">
        <v>222</v>
      </c>
      <c r="AC13" s="240"/>
      <c r="AD13" s="247">
        <v>3</v>
      </c>
      <c r="AE13" s="248" t="s">
        <v>114</v>
      </c>
    </row>
    <row r="14" spans="1:31" ht="15.75" thickBot="1">
      <c r="A14" s="3">
        <v>9</v>
      </c>
      <c r="B14" s="13" t="s">
        <v>18</v>
      </c>
      <c r="C14" s="90">
        <v>562</v>
      </c>
      <c r="D14" s="98"/>
      <c r="E14" s="24">
        <v>8</v>
      </c>
      <c r="F14" s="86"/>
      <c r="G14" s="86"/>
      <c r="H14" s="23">
        <v>16</v>
      </c>
      <c r="I14" s="93"/>
      <c r="J14" s="18">
        <v>8</v>
      </c>
      <c r="K14" s="9" t="str">
        <f>IF(I13&gt;I15,H13,H15)</f>
        <v>Čupić Nebojša</v>
      </c>
      <c r="L14" s="91">
        <v>93</v>
      </c>
      <c r="M14" s="86"/>
      <c r="N14" s="86"/>
      <c r="O14" s="95"/>
      <c r="P14" s="86"/>
      <c r="Q14" s="86"/>
      <c r="R14" s="86"/>
      <c r="S14" s="97"/>
      <c r="T14" s="86"/>
      <c r="U14" s="245">
        <v>10</v>
      </c>
      <c r="V14" s="245" t="s">
        <v>17</v>
      </c>
      <c r="W14" s="237"/>
      <c r="X14" s="245">
        <v>10</v>
      </c>
      <c r="Y14" s="245" t="s">
        <v>40</v>
      </c>
      <c r="Z14" s="237"/>
      <c r="AA14" s="247">
        <v>1</v>
      </c>
      <c r="AB14" s="248" t="s">
        <v>76</v>
      </c>
      <c r="AC14" s="241"/>
      <c r="AD14" s="245">
        <v>4</v>
      </c>
      <c r="AE14" s="245" t="s">
        <v>113</v>
      </c>
    </row>
    <row r="15" spans="1:31" ht="15.75" thickBot="1">
      <c r="A15" s="3">
        <v>10</v>
      </c>
      <c r="B15" s="13" t="s">
        <v>24</v>
      </c>
      <c r="C15" s="90">
        <v>562</v>
      </c>
      <c r="D15" s="18">
        <v>25</v>
      </c>
      <c r="E15" s="6" t="str">
        <f>B30</f>
        <v>Bakota Nebojša</v>
      </c>
      <c r="F15" s="4">
        <v>59</v>
      </c>
      <c r="G15" s="19">
        <v>8</v>
      </c>
      <c r="H15" s="9" t="str">
        <f>IF(F15&gt;F16,E15,E16)</f>
        <v>Čupić Nebojša</v>
      </c>
      <c r="I15" s="91">
        <v>94</v>
      </c>
      <c r="J15" s="86"/>
      <c r="K15" s="86"/>
      <c r="L15" s="86"/>
      <c r="M15" s="86"/>
      <c r="N15" s="86"/>
      <c r="O15" s="95"/>
      <c r="P15" s="86"/>
      <c r="Q15" s="86"/>
      <c r="R15" s="86"/>
      <c r="S15" s="97"/>
      <c r="T15" s="86"/>
      <c r="U15" s="247">
        <v>10</v>
      </c>
      <c r="V15" s="248" t="s">
        <v>11</v>
      </c>
      <c r="W15" s="237"/>
      <c r="X15" s="247">
        <v>10</v>
      </c>
      <c r="Y15" s="248" t="s">
        <v>66</v>
      </c>
      <c r="Z15" s="237"/>
      <c r="AA15" s="245">
        <v>2</v>
      </c>
      <c r="AB15" s="245" t="s">
        <v>73</v>
      </c>
      <c r="AC15" s="237"/>
      <c r="AD15" s="238"/>
      <c r="AE15" s="239"/>
    </row>
    <row r="16" spans="1:31" ht="15.75" thickBot="1">
      <c r="A16" s="3">
        <v>11</v>
      </c>
      <c r="B16" s="13" t="s">
        <v>17</v>
      </c>
      <c r="C16" s="90">
        <v>556</v>
      </c>
      <c r="D16" s="18">
        <v>8</v>
      </c>
      <c r="E16" s="7" t="str">
        <f>B13</f>
        <v>Čupić Nebojša</v>
      </c>
      <c r="F16" s="5">
        <v>101</v>
      </c>
      <c r="G16" s="86"/>
      <c r="H16" s="86"/>
      <c r="I16" s="86"/>
      <c r="J16" s="86"/>
      <c r="K16" s="86"/>
      <c r="L16" s="86"/>
      <c r="M16" s="86"/>
      <c r="N16" s="86"/>
      <c r="O16" s="95"/>
      <c r="P16" s="86"/>
      <c r="Q16" s="86"/>
      <c r="R16" s="86"/>
      <c r="S16" s="97"/>
      <c r="T16" s="86"/>
      <c r="U16" s="245">
        <v>11</v>
      </c>
      <c r="V16" s="245" t="s">
        <v>25</v>
      </c>
      <c r="W16" s="237"/>
      <c r="X16" s="245">
        <v>11</v>
      </c>
      <c r="Y16" s="245" t="s">
        <v>64</v>
      </c>
      <c r="Z16" s="237"/>
      <c r="AA16" s="247">
        <v>3</v>
      </c>
      <c r="AB16" s="248" t="s">
        <v>75</v>
      </c>
      <c r="AC16" s="237"/>
      <c r="AD16" s="245"/>
      <c r="AE16" s="246" t="s">
        <v>115</v>
      </c>
    </row>
    <row r="17" spans="1:31" ht="15.75" thickBot="1">
      <c r="A17" s="3">
        <v>12</v>
      </c>
      <c r="B17" s="13" t="s">
        <v>27</v>
      </c>
      <c r="C17" s="90">
        <v>553</v>
      </c>
      <c r="D17" s="98"/>
      <c r="E17" s="24">
        <v>5</v>
      </c>
      <c r="F17" s="86"/>
      <c r="G17" s="86"/>
      <c r="H17" s="86"/>
      <c r="I17" s="86"/>
      <c r="J17" s="86"/>
      <c r="K17" s="86"/>
      <c r="L17" s="86"/>
      <c r="M17" s="86"/>
      <c r="N17" s="86"/>
      <c r="O17" s="95"/>
      <c r="P17" s="86"/>
      <c r="Q17" s="86"/>
      <c r="R17" s="86"/>
      <c r="S17" s="97"/>
      <c r="T17" s="86"/>
      <c r="U17" s="247">
        <v>11</v>
      </c>
      <c r="V17" s="248" t="s">
        <v>24</v>
      </c>
      <c r="W17" s="237"/>
      <c r="X17" s="247">
        <v>12</v>
      </c>
      <c r="Y17" s="248" t="s">
        <v>44</v>
      </c>
      <c r="Z17" s="237"/>
      <c r="AA17" s="245">
        <v>4</v>
      </c>
      <c r="AB17" s="245" t="s">
        <v>74</v>
      </c>
      <c r="AC17" s="237"/>
      <c r="AD17" s="247">
        <v>1</v>
      </c>
      <c r="AE17" s="248" t="s">
        <v>116</v>
      </c>
    </row>
    <row r="18" spans="1:31" ht="15.75" thickBot="1">
      <c r="A18" s="3">
        <v>13</v>
      </c>
      <c r="B18" s="13" t="s">
        <v>29</v>
      </c>
      <c r="C18" s="90">
        <v>539</v>
      </c>
      <c r="D18" s="18">
        <v>5</v>
      </c>
      <c r="E18" s="6" t="str">
        <f>B10</f>
        <v>Tekić Srdjan</v>
      </c>
      <c r="F18" s="4">
        <v>96</v>
      </c>
      <c r="G18" s="89"/>
      <c r="H18" s="86"/>
      <c r="I18" s="86"/>
      <c r="J18" s="86"/>
      <c r="K18" s="86"/>
      <c r="L18" s="86"/>
      <c r="M18" s="86"/>
      <c r="N18" s="86"/>
      <c r="O18" s="95"/>
      <c r="P18" s="86"/>
      <c r="Q18" s="86"/>
      <c r="R18" s="86"/>
      <c r="S18" s="97"/>
      <c r="T18" s="86"/>
      <c r="U18" s="245">
        <v>12</v>
      </c>
      <c r="V18" s="245" t="s">
        <v>18</v>
      </c>
      <c r="W18" s="237"/>
      <c r="X18" s="245">
        <v>13</v>
      </c>
      <c r="Y18" s="245" t="s">
        <v>50</v>
      </c>
      <c r="Z18" s="237"/>
      <c r="AA18" s="238"/>
      <c r="AB18" s="239"/>
      <c r="AC18" s="237"/>
      <c r="AD18" s="245">
        <v>2</v>
      </c>
      <c r="AE18" s="245" t="s">
        <v>117</v>
      </c>
    </row>
    <row r="19" spans="1:31" ht="15.75" thickBot="1">
      <c r="A19" s="3">
        <v>14</v>
      </c>
      <c r="B19" s="13" t="s">
        <v>28</v>
      </c>
      <c r="C19" s="90">
        <v>528</v>
      </c>
      <c r="D19" s="18">
        <v>28</v>
      </c>
      <c r="E19" s="8" t="str">
        <f>B33</f>
        <v>Dražić Darko</v>
      </c>
      <c r="F19" s="5">
        <v>41</v>
      </c>
      <c r="G19" s="18">
        <v>5</v>
      </c>
      <c r="H19" s="9" t="str">
        <f>IF(F18&gt;F19,E18,E19)</f>
        <v>Tekić Srdjan</v>
      </c>
      <c r="I19" s="91">
        <v>104</v>
      </c>
      <c r="J19" s="86"/>
      <c r="K19" s="86"/>
      <c r="L19" s="86"/>
      <c r="M19" s="86"/>
      <c r="N19" s="86"/>
      <c r="O19" s="95"/>
      <c r="P19" s="100"/>
      <c r="Q19" s="86"/>
      <c r="R19" s="86"/>
      <c r="S19" s="97"/>
      <c r="T19" s="97"/>
      <c r="U19" s="247">
        <v>13</v>
      </c>
      <c r="V19" s="248" t="s">
        <v>15</v>
      </c>
      <c r="W19" s="237"/>
      <c r="X19" s="247">
        <v>14</v>
      </c>
      <c r="Y19" s="248" t="s">
        <v>57</v>
      </c>
      <c r="Z19" s="237"/>
      <c r="AA19" s="245"/>
      <c r="AB19" s="246" t="s">
        <v>94</v>
      </c>
      <c r="AC19" s="237"/>
      <c r="AD19" s="247">
        <v>3</v>
      </c>
      <c r="AE19" s="248" t="s">
        <v>118</v>
      </c>
    </row>
    <row r="20" spans="1:31" ht="15.75" thickBot="1">
      <c r="A20" s="3">
        <v>15</v>
      </c>
      <c r="B20" s="13" t="s">
        <v>26</v>
      </c>
      <c r="C20" s="90">
        <v>525</v>
      </c>
      <c r="D20" s="98"/>
      <c r="E20" s="24">
        <v>12</v>
      </c>
      <c r="F20" s="86"/>
      <c r="G20" s="86"/>
      <c r="H20" s="23">
        <v>13</v>
      </c>
      <c r="I20" s="93"/>
      <c r="J20" s="19">
        <v>5</v>
      </c>
      <c r="K20" s="9" t="str">
        <f>IF(I19&gt;I21,H19,H21)</f>
        <v>Tekić Srdjan</v>
      </c>
      <c r="L20" s="91">
        <v>96</v>
      </c>
      <c r="M20" s="86"/>
      <c r="N20" s="86"/>
      <c r="O20" s="95"/>
      <c r="P20" s="101"/>
      <c r="Q20" s="86"/>
      <c r="R20" s="86"/>
      <c r="S20" s="86"/>
      <c r="T20" s="86"/>
      <c r="U20" s="245">
        <v>14</v>
      </c>
      <c r="V20" s="245" t="s">
        <v>29</v>
      </c>
      <c r="W20" s="237"/>
      <c r="X20" s="245">
        <v>15</v>
      </c>
      <c r="Y20" s="245" t="s">
        <v>65</v>
      </c>
      <c r="Z20" s="237"/>
      <c r="AA20" s="247">
        <v>1</v>
      </c>
      <c r="AB20" s="248" t="s">
        <v>86</v>
      </c>
      <c r="AC20" s="240"/>
      <c r="AD20" s="238"/>
      <c r="AE20" s="239"/>
    </row>
    <row r="21" spans="1:31" ht="15.75" thickBot="1">
      <c r="A21" s="3">
        <v>16</v>
      </c>
      <c r="B21" s="13" t="s">
        <v>11</v>
      </c>
      <c r="C21" s="90">
        <v>522</v>
      </c>
      <c r="D21" s="18">
        <v>21</v>
      </c>
      <c r="E21" s="6" t="str">
        <f>B26</f>
        <v>Farkaš Tibor</v>
      </c>
      <c r="F21" s="4">
        <v>70</v>
      </c>
      <c r="G21" s="19">
        <v>12</v>
      </c>
      <c r="H21" s="9" t="str">
        <f>IF(F21&gt;F22,E21,E22)</f>
        <v>Bekić Predrag</v>
      </c>
      <c r="I21" s="91">
        <v>92</v>
      </c>
      <c r="J21" s="86"/>
      <c r="K21" s="86"/>
      <c r="L21" s="94"/>
      <c r="M21" s="86"/>
      <c r="N21" s="23" t="s">
        <v>96</v>
      </c>
      <c r="O21" s="95"/>
      <c r="P21" s="101"/>
      <c r="Q21" s="86"/>
      <c r="R21" s="86"/>
      <c r="S21" s="86"/>
      <c r="T21" s="86"/>
      <c r="U21" s="247">
        <v>15</v>
      </c>
      <c r="V21" s="248" t="s">
        <v>81</v>
      </c>
      <c r="W21" s="237"/>
      <c r="X21" s="247">
        <v>16</v>
      </c>
      <c r="Y21" s="248" t="s">
        <v>46</v>
      </c>
      <c r="Z21" s="237"/>
      <c r="AA21" s="245">
        <v>2</v>
      </c>
      <c r="AB21" s="245" t="s">
        <v>84</v>
      </c>
      <c r="AC21" s="241"/>
      <c r="AD21" s="245"/>
      <c r="AE21" s="246" t="s">
        <v>119</v>
      </c>
    </row>
    <row r="22" spans="1:31" ht="15.75" thickBot="1">
      <c r="A22" s="3">
        <v>17</v>
      </c>
      <c r="B22" s="13" t="s">
        <v>22</v>
      </c>
      <c r="C22" s="90">
        <v>514</v>
      </c>
      <c r="D22" s="18">
        <v>12</v>
      </c>
      <c r="E22" s="7" t="str">
        <f>B17</f>
        <v>Bekić Predrag</v>
      </c>
      <c r="F22" s="5">
        <v>74</v>
      </c>
      <c r="G22" s="86"/>
      <c r="H22" s="86"/>
      <c r="I22" s="86"/>
      <c r="J22" s="86"/>
      <c r="K22" s="86"/>
      <c r="L22" s="95"/>
      <c r="M22" s="89"/>
      <c r="N22" s="86"/>
      <c r="O22" s="99"/>
      <c r="P22" s="18">
        <v>2</v>
      </c>
      <c r="Q22" s="102" t="str">
        <f>IF(O11&lt;O23,N11,N23)</f>
        <v>Svilanović Dragan</v>
      </c>
      <c r="R22" s="91">
        <v>101</v>
      </c>
      <c r="S22" s="23" t="s">
        <v>92</v>
      </c>
      <c r="T22" s="86"/>
      <c r="U22" s="245">
        <v>15</v>
      </c>
      <c r="V22" s="245" t="s">
        <v>26</v>
      </c>
      <c r="W22" s="237"/>
      <c r="X22" s="245">
        <v>17</v>
      </c>
      <c r="Y22" s="245" t="s">
        <v>52</v>
      </c>
      <c r="Z22" s="237"/>
      <c r="AA22" s="247">
        <v>3</v>
      </c>
      <c r="AB22" s="248" t="s">
        <v>87</v>
      </c>
      <c r="AC22" s="237"/>
      <c r="AD22" s="247">
        <v>1</v>
      </c>
      <c r="AE22" s="248" t="s">
        <v>120</v>
      </c>
    </row>
    <row r="23" spans="1:31" ht="15.75" thickBot="1">
      <c r="A23" s="3">
        <v>18</v>
      </c>
      <c r="B23" s="13" t="s">
        <v>15</v>
      </c>
      <c r="C23" s="90">
        <v>499</v>
      </c>
      <c r="D23" s="98"/>
      <c r="E23" s="24">
        <v>13</v>
      </c>
      <c r="F23" s="86"/>
      <c r="G23" s="86"/>
      <c r="H23" s="86"/>
      <c r="I23" s="86"/>
      <c r="J23" s="86"/>
      <c r="K23" s="23">
        <v>12</v>
      </c>
      <c r="L23" s="95"/>
      <c r="M23" s="18">
        <v>4</v>
      </c>
      <c r="N23" s="9" t="str">
        <f>IF(L20&gt;L26,K20,K26)</f>
        <v>Tasić Ivan</v>
      </c>
      <c r="O23" s="91">
        <v>101</v>
      </c>
      <c r="P23" s="86"/>
      <c r="Q23" s="86"/>
      <c r="R23" s="86"/>
      <c r="S23" s="103"/>
      <c r="T23" s="97"/>
      <c r="U23" s="247">
        <v>16</v>
      </c>
      <c r="V23" s="248" t="s">
        <v>22</v>
      </c>
      <c r="W23" s="237"/>
      <c r="X23" s="247">
        <v>18</v>
      </c>
      <c r="Y23" s="248" t="s">
        <v>49</v>
      </c>
      <c r="Z23" s="237"/>
      <c r="AA23" s="245">
        <v>4</v>
      </c>
      <c r="AB23" s="245" t="s">
        <v>85</v>
      </c>
      <c r="AC23" s="237"/>
      <c r="AD23" s="245">
        <v>2</v>
      </c>
      <c r="AE23" s="245" t="s">
        <v>121</v>
      </c>
    </row>
    <row r="24" spans="1:31" ht="15.75" thickBot="1">
      <c r="A24" s="3">
        <v>19</v>
      </c>
      <c r="B24" s="13" t="s">
        <v>81</v>
      </c>
      <c r="C24" s="90">
        <v>493</v>
      </c>
      <c r="D24" s="18">
        <v>13</v>
      </c>
      <c r="E24" s="6" t="str">
        <f>B18</f>
        <v>Andjelković Vlad.</v>
      </c>
      <c r="F24" s="4">
        <v>84</v>
      </c>
      <c r="G24" s="89"/>
      <c r="H24" s="86"/>
      <c r="I24" s="86"/>
      <c r="J24" s="86"/>
      <c r="K24" s="86"/>
      <c r="L24" s="95"/>
      <c r="M24" s="86"/>
      <c r="N24" s="86"/>
      <c r="O24" s="104"/>
      <c r="P24" s="86"/>
      <c r="Q24" s="86"/>
      <c r="R24" s="86"/>
      <c r="S24" s="95"/>
      <c r="T24" s="97"/>
      <c r="U24" s="245">
        <v>17</v>
      </c>
      <c r="V24" s="245" t="s">
        <v>20</v>
      </c>
      <c r="W24" s="237"/>
      <c r="X24" s="245">
        <v>19</v>
      </c>
      <c r="Y24" s="245" t="s">
        <v>43</v>
      </c>
      <c r="Z24" s="237"/>
      <c r="AA24" s="238"/>
      <c r="AB24" s="239"/>
      <c r="AC24" s="237"/>
      <c r="AD24" s="238"/>
      <c r="AE24" s="239"/>
    </row>
    <row r="25" spans="1:31" ht="15.75" thickBot="1">
      <c r="A25" s="3">
        <v>20</v>
      </c>
      <c r="B25" s="13" t="s">
        <v>36</v>
      </c>
      <c r="C25" s="90">
        <v>491</v>
      </c>
      <c r="D25" s="18">
        <v>20</v>
      </c>
      <c r="E25" s="7" t="str">
        <f>B25</f>
        <v>Rašeta branko</v>
      </c>
      <c r="F25" s="5">
        <v>72</v>
      </c>
      <c r="G25" s="18">
        <v>13</v>
      </c>
      <c r="H25" s="9" t="str">
        <f>IF(F24&gt;F25,E24,E25)</f>
        <v>Andjelković Vlad.</v>
      </c>
      <c r="I25" s="91">
        <v>70</v>
      </c>
      <c r="J25" s="89"/>
      <c r="K25" s="86"/>
      <c r="L25" s="99"/>
      <c r="M25" s="86"/>
      <c r="N25" s="86"/>
      <c r="O25" s="105"/>
      <c r="P25" s="86"/>
      <c r="Q25" s="86"/>
      <c r="R25" s="86"/>
      <c r="S25" s="95"/>
      <c r="T25" s="86"/>
      <c r="U25" s="247">
        <v>18</v>
      </c>
      <c r="V25" s="248" t="s">
        <v>36</v>
      </c>
      <c r="W25" s="237"/>
      <c r="X25" s="247">
        <v>20</v>
      </c>
      <c r="Y25" s="248" t="s">
        <v>47</v>
      </c>
      <c r="Z25" s="237"/>
      <c r="AA25" s="245"/>
      <c r="AB25" s="246" t="s">
        <v>108</v>
      </c>
      <c r="AC25" s="237"/>
      <c r="AD25" s="245"/>
      <c r="AE25" s="246" t="s">
        <v>217</v>
      </c>
    </row>
    <row r="26" spans="1:31" ht="15.75" thickBot="1">
      <c r="A26" s="3">
        <v>21</v>
      </c>
      <c r="B26" s="13" t="s">
        <v>79</v>
      </c>
      <c r="C26" s="90">
        <v>475</v>
      </c>
      <c r="D26" s="98"/>
      <c r="E26" s="24">
        <v>4</v>
      </c>
      <c r="F26" s="86"/>
      <c r="G26" s="86"/>
      <c r="H26" s="23">
        <v>12</v>
      </c>
      <c r="I26" s="93"/>
      <c r="J26" s="18">
        <v>4</v>
      </c>
      <c r="K26" s="9" t="str">
        <f>IF(I25&gt;I27,H25,H27)</f>
        <v>Tasić Ivan</v>
      </c>
      <c r="L26" s="91">
        <v>107</v>
      </c>
      <c r="M26" s="86"/>
      <c r="N26" s="86"/>
      <c r="O26" s="105"/>
      <c r="P26" s="86"/>
      <c r="Q26" s="86"/>
      <c r="R26" s="86"/>
      <c r="S26" s="95"/>
      <c r="T26" s="86"/>
      <c r="U26" s="245">
        <v>19</v>
      </c>
      <c r="V26" s="245" t="s">
        <v>79</v>
      </c>
      <c r="W26" s="237"/>
      <c r="X26" s="245">
        <v>21</v>
      </c>
      <c r="Y26" s="245" t="s">
        <v>51</v>
      </c>
      <c r="Z26" s="237"/>
      <c r="AA26" s="247">
        <v>1</v>
      </c>
      <c r="AB26" s="248" t="s">
        <v>109</v>
      </c>
      <c r="AC26" s="238"/>
      <c r="AD26" s="247">
        <v>1</v>
      </c>
      <c r="AE26" s="248" t="s">
        <v>206</v>
      </c>
    </row>
    <row r="27" spans="1:31" ht="15.75" thickBot="1">
      <c r="A27" s="3">
        <v>22</v>
      </c>
      <c r="B27" s="13" t="s">
        <v>14</v>
      </c>
      <c r="C27" s="90">
        <v>463</v>
      </c>
      <c r="D27" s="18">
        <v>29</v>
      </c>
      <c r="E27" s="6" t="str">
        <f>B34</f>
        <v>Nedeljković Igor</v>
      </c>
      <c r="F27" s="4">
        <v>0</v>
      </c>
      <c r="G27" s="19">
        <v>4</v>
      </c>
      <c r="H27" s="9" t="str">
        <f>IF(F27&gt;F28,E27,E28)</f>
        <v>Tasić Ivan</v>
      </c>
      <c r="I27" s="91">
        <v>103</v>
      </c>
      <c r="J27" s="86"/>
      <c r="K27" s="86"/>
      <c r="L27" s="86"/>
      <c r="M27" s="86"/>
      <c r="N27" s="86"/>
      <c r="O27" s="97"/>
      <c r="P27" s="106"/>
      <c r="Q27" s="86"/>
      <c r="R27" s="86"/>
      <c r="S27" s="95"/>
      <c r="T27" s="86"/>
      <c r="U27" s="247">
        <v>20</v>
      </c>
      <c r="V27" s="248" t="s">
        <v>31</v>
      </c>
      <c r="W27" s="237"/>
      <c r="X27" s="247">
        <v>22</v>
      </c>
      <c r="Y27" s="248" t="s">
        <v>48</v>
      </c>
      <c r="Z27" s="237"/>
      <c r="AA27" s="238"/>
      <c r="AB27" s="238"/>
      <c r="AC27" s="238"/>
      <c r="AD27" s="238"/>
      <c r="AE27" s="238"/>
    </row>
    <row r="28" spans="1:31" ht="15.75" thickBot="1">
      <c r="A28" s="3">
        <v>23</v>
      </c>
      <c r="B28" s="13" t="s">
        <v>31</v>
      </c>
      <c r="C28" s="90">
        <v>404</v>
      </c>
      <c r="D28" s="18">
        <v>4</v>
      </c>
      <c r="E28" s="7" t="str">
        <f>B9</f>
        <v>Tasić Ivan</v>
      </c>
      <c r="F28" s="5">
        <v>1</v>
      </c>
      <c r="G28" s="86"/>
      <c r="H28" s="86"/>
      <c r="I28" s="86"/>
      <c r="J28" s="86"/>
      <c r="K28" s="86"/>
      <c r="L28" s="86"/>
      <c r="M28" s="86"/>
      <c r="N28" s="86"/>
      <c r="O28" s="86"/>
      <c r="P28" s="20">
        <v>1</v>
      </c>
      <c r="Q28" s="9" t="str">
        <f>IF(O11&gt;O23,N11,N23)</f>
        <v>Tasić Ivan</v>
      </c>
      <c r="R28" s="91">
        <v>108</v>
      </c>
      <c r="S28" s="25" t="s">
        <v>90</v>
      </c>
      <c r="T28" s="97"/>
      <c r="U28" s="245">
        <v>21</v>
      </c>
      <c r="V28" s="245" t="s">
        <v>14</v>
      </c>
      <c r="W28" s="237"/>
      <c r="X28" s="245">
        <v>23</v>
      </c>
      <c r="Y28" s="245" t="s">
        <v>59</v>
      </c>
      <c r="Z28" s="237"/>
      <c r="AA28" s="236"/>
      <c r="AB28" s="236"/>
      <c r="AC28" s="236"/>
      <c r="AD28" s="238"/>
      <c r="AE28" s="238"/>
    </row>
    <row r="29" spans="1:31" ht="15.75" thickBot="1">
      <c r="A29" s="3">
        <v>24</v>
      </c>
      <c r="B29" s="13" t="s">
        <v>20</v>
      </c>
      <c r="C29" s="90">
        <v>396</v>
      </c>
      <c r="D29" s="98"/>
      <c r="E29" s="24">
        <v>3</v>
      </c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4"/>
      <c r="S29" s="107"/>
      <c r="T29" s="97"/>
      <c r="U29" s="245">
        <v>22</v>
      </c>
      <c r="V29" s="248" t="s">
        <v>39</v>
      </c>
      <c r="W29" s="237"/>
      <c r="X29" s="247">
        <v>24</v>
      </c>
      <c r="Y29" s="248" t="s">
        <v>58</v>
      </c>
      <c r="Z29" s="237"/>
      <c r="AA29" s="236"/>
      <c r="AB29" s="236"/>
      <c r="AC29" s="236"/>
      <c r="AD29" s="238"/>
      <c r="AE29" s="238"/>
    </row>
    <row r="30" spans="1:31" ht="15.75" thickBot="1">
      <c r="A30" s="3">
        <v>25</v>
      </c>
      <c r="B30" s="13" t="s">
        <v>39</v>
      </c>
      <c r="C30" s="90">
        <v>370</v>
      </c>
      <c r="D30" s="18">
        <v>3</v>
      </c>
      <c r="E30" s="6" t="str">
        <f>B8</f>
        <v>Sekulić Mihailo</v>
      </c>
      <c r="F30" s="11">
        <v>1</v>
      </c>
      <c r="G30" s="89"/>
      <c r="H30" s="86"/>
      <c r="I30" s="86"/>
      <c r="J30" s="86"/>
      <c r="K30" s="86"/>
      <c r="L30" s="86"/>
      <c r="M30" s="86"/>
      <c r="N30" s="86"/>
      <c r="O30" s="86"/>
      <c r="P30" s="20">
        <v>1</v>
      </c>
      <c r="Q30" s="9" t="str">
        <f>IF(O35&gt;O47,N35,N47)</f>
        <v>Djuričić Ivan</v>
      </c>
      <c r="R30" s="91">
        <v>95</v>
      </c>
      <c r="S30" s="26" t="s">
        <v>91</v>
      </c>
      <c r="T30" s="86"/>
      <c r="U30" s="245">
        <v>22</v>
      </c>
      <c r="V30" s="245" t="s">
        <v>35</v>
      </c>
      <c r="W30" s="237"/>
      <c r="X30" s="242"/>
      <c r="Y30" s="237"/>
      <c r="Z30" s="237"/>
      <c r="AA30" s="233"/>
      <c r="AB30" s="237"/>
      <c r="AC30" s="237"/>
      <c r="AD30" s="238"/>
      <c r="AE30" s="238"/>
    </row>
    <row r="31" spans="1:31" ht="15.75" thickBot="1">
      <c r="A31" s="3">
        <v>26</v>
      </c>
      <c r="B31" s="13" t="s">
        <v>37</v>
      </c>
      <c r="C31" s="90">
        <v>363</v>
      </c>
      <c r="D31" s="18">
        <v>30</v>
      </c>
      <c r="E31" s="7" t="str">
        <f>B35</f>
        <v>Kemenj Karolj</v>
      </c>
      <c r="F31" s="5">
        <v>0</v>
      </c>
      <c r="G31" s="18">
        <v>3</v>
      </c>
      <c r="H31" s="9" t="str">
        <f>IF(F30&gt;F31,E30,E31)</f>
        <v>Sekulić Mihailo</v>
      </c>
      <c r="I31" s="91">
        <v>88</v>
      </c>
      <c r="J31" s="86"/>
      <c r="K31" s="86"/>
      <c r="L31" s="86"/>
      <c r="M31" s="86"/>
      <c r="N31" s="86"/>
      <c r="O31" s="97"/>
      <c r="P31" s="108"/>
      <c r="Q31" s="86"/>
      <c r="R31" s="86"/>
      <c r="S31" s="95"/>
      <c r="T31" s="86"/>
      <c r="U31" s="245">
        <v>23</v>
      </c>
      <c r="V31" s="248" t="s">
        <v>37</v>
      </c>
      <c r="W31" s="237"/>
      <c r="X31" s="237"/>
      <c r="Y31" s="243"/>
      <c r="Z31" s="237"/>
      <c r="AA31" s="233"/>
      <c r="AB31" s="237"/>
      <c r="AC31" s="237"/>
      <c r="AD31" s="238"/>
      <c r="AE31" s="238"/>
    </row>
    <row r="32" spans="1:31" ht="15.75" thickBot="1">
      <c r="A32" s="3">
        <v>27</v>
      </c>
      <c r="B32" s="13" t="s">
        <v>35</v>
      </c>
      <c r="C32" s="90">
        <v>359</v>
      </c>
      <c r="D32" s="98"/>
      <c r="E32" s="24">
        <v>14</v>
      </c>
      <c r="F32" s="86"/>
      <c r="G32" s="86"/>
      <c r="H32" s="23">
        <v>11</v>
      </c>
      <c r="I32" s="93"/>
      <c r="J32" s="19">
        <v>3</v>
      </c>
      <c r="K32" s="9" t="str">
        <f>IF(I31&gt;I33,H31,H33)</f>
        <v>Špehar Ivica</v>
      </c>
      <c r="L32" s="91">
        <v>80</v>
      </c>
      <c r="M32" s="86"/>
      <c r="N32" s="86"/>
      <c r="O32" s="105"/>
      <c r="P32" s="86"/>
      <c r="Q32" s="86"/>
      <c r="R32" s="86"/>
      <c r="S32" s="95"/>
      <c r="T32" s="86"/>
      <c r="U32" s="245">
        <v>24</v>
      </c>
      <c r="V32" s="245" t="s">
        <v>13</v>
      </c>
      <c r="W32" s="237"/>
      <c r="X32" s="242"/>
      <c r="Y32" s="237"/>
      <c r="Z32" s="237"/>
      <c r="AA32" s="233"/>
      <c r="AB32" s="237"/>
      <c r="AC32" s="237"/>
      <c r="AD32" s="236"/>
      <c r="AE32" s="236"/>
    </row>
    <row r="33" spans="1:20" ht="13.5" thickBot="1">
      <c r="A33" s="3">
        <v>28</v>
      </c>
      <c r="B33" s="13" t="s">
        <v>13</v>
      </c>
      <c r="C33" s="90">
        <v>356</v>
      </c>
      <c r="D33" s="18">
        <v>19</v>
      </c>
      <c r="E33" s="6" t="str">
        <f>B24</f>
        <v>Stojanović Neboj.</v>
      </c>
      <c r="F33" s="11">
        <v>82</v>
      </c>
      <c r="G33" s="19">
        <v>14</v>
      </c>
      <c r="H33" s="9" t="str">
        <f>IF(F33&gt;F34,E33,E34)</f>
        <v>Špehar Ivica</v>
      </c>
      <c r="I33" s="91">
        <v>98</v>
      </c>
      <c r="J33" s="86"/>
      <c r="K33" s="86"/>
      <c r="L33" s="94"/>
      <c r="M33" s="86"/>
      <c r="N33" s="86"/>
      <c r="O33" s="105"/>
      <c r="P33" s="86"/>
      <c r="Q33" s="86"/>
      <c r="R33" s="86"/>
      <c r="S33" s="95"/>
      <c r="T33" s="97"/>
    </row>
    <row r="34" spans="1:20" ht="13.5" thickBot="1">
      <c r="A34" s="3">
        <v>29</v>
      </c>
      <c r="B34" s="13" t="s">
        <v>16</v>
      </c>
      <c r="C34" s="90"/>
      <c r="D34" s="18">
        <v>14</v>
      </c>
      <c r="E34" s="7" t="str">
        <f>B19</f>
        <v>Špehar Ivica</v>
      </c>
      <c r="F34" s="5">
        <v>92</v>
      </c>
      <c r="G34" s="86"/>
      <c r="H34" s="86"/>
      <c r="I34" s="86"/>
      <c r="J34" s="86"/>
      <c r="K34" s="86"/>
      <c r="L34" s="95"/>
      <c r="M34" s="86"/>
      <c r="N34" s="86"/>
      <c r="O34" s="109"/>
      <c r="P34" s="86"/>
      <c r="Q34" s="86"/>
      <c r="R34" s="86"/>
      <c r="S34" s="95"/>
      <c r="T34" s="97"/>
    </row>
    <row r="35" spans="1:20" ht="13.5" thickBot="1">
      <c r="A35" s="3">
        <v>30</v>
      </c>
      <c r="B35" s="13" t="s">
        <v>33</v>
      </c>
      <c r="C35" s="90"/>
      <c r="D35" s="98"/>
      <c r="E35" s="24">
        <v>11</v>
      </c>
      <c r="F35" s="86"/>
      <c r="G35" s="86"/>
      <c r="H35" s="86"/>
      <c r="I35" s="86"/>
      <c r="J35" s="86"/>
      <c r="K35" s="23">
        <v>11</v>
      </c>
      <c r="L35" s="95"/>
      <c r="M35" s="19">
        <v>3</v>
      </c>
      <c r="N35" s="9" t="str">
        <f>IF(L32&gt;L38,K32,K38)</f>
        <v>Djuričić Ivan</v>
      </c>
      <c r="O35" s="91">
        <v>109</v>
      </c>
      <c r="P35" s="86"/>
      <c r="Q35" s="86"/>
      <c r="R35" s="86"/>
      <c r="S35" s="110"/>
      <c r="T35" s="97"/>
    </row>
    <row r="36" spans="1:20" ht="13.5" thickBot="1">
      <c r="A36" s="3">
        <v>31</v>
      </c>
      <c r="B36" s="13" t="s">
        <v>34</v>
      </c>
      <c r="C36" s="90"/>
      <c r="D36" s="18">
        <v>11</v>
      </c>
      <c r="E36" s="6" t="str">
        <f>B16</f>
        <v>Mišković Vladeta</v>
      </c>
      <c r="F36" s="4">
        <v>78</v>
      </c>
      <c r="G36" s="89"/>
      <c r="H36" s="86"/>
      <c r="I36" s="86"/>
      <c r="J36" s="86"/>
      <c r="K36" s="86"/>
      <c r="L36" s="95"/>
      <c r="M36" s="86"/>
      <c r="N36" s="86"/>
      <c r="O36" s="94"/>
      <c r="P36" s="18">
        <v>2</v>
      </c>
      <c r="Q36" s="102" t="str">
        <f>IF(O35&lt;O47,N35,N47)</f>
        <v>Bojat Miloš</v>
      </c>
      <c r="R36" s="91">
        <v>90</v>
      </c>
      <c r="S36" s="24" t="s">
        <v>93</v>
      </c>
      <c r="T36" s="97"/>
    </row>
    <row r="37" spans="1:20" ht="13.5" thickBot="1">
      <c r="A37" s="3">
        <v>32</v>
      </c>
      <c r="B37" s="13" t="s">
        <v>38</v>
      </c>
      <c r="C37" s="90"/>
      <c r="D37" s="18">
        <v>22</v>
      </c>
      <c r="E37" s="8" t="str">
        <f>B27</f>
        <v>Mićić Raško</v>
      </c>
      <c r="F37" s="5">
        <v>60</v>
      </c>
      <c r="G37" s="18">
        <v>11</v>
      </c>
      <c r="H37" s="9" t="str">
        <f>IF(F36&gt;F37,E36,E37)</f>
        <v>Mišković Vladeta</v>
      </c>
      <c r="I37" s="91">
        <v>91</v>
      </c>
      <c r="J37" s="89"/>
      <c r="K37" s="86"/>
      <c r="L37" s="99"/>
      <c r="M37" s="86"/>
      <c r="N37" s="23" t="s">
        <v>98</v>
      </c>
      <c r="O37" s="95"/>
      <c r="P37" s="101"/>
      <c r="Q37" s="86"/>
      <c r="R37" s="86"/>
      <c r="S37" s="97"/>
      <c r="T37" s="97"/>
    </row>
    <row r="38" spans="1:20" ht="13.5" thickBot="1">
      <c r="A38" s="3">
        <v>33</v>
      </c>
      <c r="B38" s="13"/>
      <c r="C38" s="90"/>
      <c r="D38" s="98"/>
      <c r="E38" s="24">
        <v>6</v>
      </c>
      <c r="F38" s="86"/>
      <c r="G38" s="86"/>
      <c r="H38" s="23">
        <v>14</v>
      </c>
      <c r="I38" s="93"/>
      <c r="J38" s="18">
        <v>6</v>
      </c>
      <c r="K38" s="9" t="str">
        <f>IF(I37&gt;I39,H37,H39)</f>
        <v>Djuričić Ivan</v>
      </c>
      <c r="L38" s="91">
        <v>101</v>
      </c>
      <c r="M38" s="86"/>
      <c r="N38" s="86"/>
      <c r="O38" s="95"/>
      <c r="P38" s="101"/>
      <c r="Q38" s="86"/>
      <c r="R38" s="86"/>
      <c r="S38" s="97"/>
      <c r="T38" s="86"/>
    </row>
    <row r="39" spans="1:20" ht="13.5" thickBot="1">
      <c r="A39" s="3">
        <v>34</v>
      </c>
      <c r="B39" s="13"/>
      <c r="C39" s="90"/>
      <c r="D39" s="18">
        <v>27</v>
      </c>
      <c r="E39" s="6" t="str">
        <f>B32</f>
        <v>Abramović Đorđe</v>
      </c>
      <c r="F39" s="11">
        <v>59</v>
      </c>
      <c r="G39" s="19">
        <v>6</v>
      </c>
      <c r="H39" s="9" t="str">
        <f>IF(F39&gt;F40,E39,E40)</f>
        <v>Djuričić Ivan</v>
      </c>
      <c r="I39" s="91">
        <v>98</v>
      </c>
      <c r="J39" s="92"/>
      <c r="K39" s="86"/>
      <c r="L39" s="86"/>
      <c r="M39" s="86"/>
      <c r="N39" s="86"/>
      <c r="O39" s="95"/>
      <c r="P39" s="111"/>
      <c r="Q39" s="86"/>
      <c r="R39" s="86"/>
      <c r="S39" s="97"/>
      <c r="T39" s="86"/>
    </row>
    <row r="40" spans="1:20" ht="13.5" thickBot="1">
      <c r="A40" s="3">
        <v>35</v>
      </c>
      <c r="B40" s="13"/>
      <c r="C40" s="90"/>
      <c r="D40" s="18">
        <v>6</v>
      </c>
      <c r="E40" s="8" t="str">
        <f>B11</f>
        <v>Djuričić Ivan</v>
      </c>
      <c r="F40" s="5">
        <v>99</v>
      </c>
      <c r="G40" s="86"/>
      <c r="H40" s="86"/>
      <c r="I40" s="86"/>
      <c r="J40" s="86"/>
      <c r="K40" s="86"/>
      <c r="L40" s="86"/>
      <c r="M40" s="86"/>
      <c r="N40" s="86"/>
      <c r="O40" s="95"/>
      <c r="P40" s="86"/>
      <c r="Q40" s="86"/>
      <c r="R40" s="86"/>
      <c r="S40" s="97"/>
      <c r="T40" s="86"/>
    </row>
    <row r="41" spans="1:20" ht="13.5" thickBot="1">
      <c r="A41" s="3">
        <v>36</v>
      </c>
      <c r="B41" s="13"/>
      <c r="C41" s="90"/>
      <c r="D41" s="98"/>
      <c r="E41" s="24">
        <v>7</v>
      </c>
      <c r="F41" s="86"/>
      <c r="G41" s="86"/>
      <c r="H41" s="86"/>
      <c r="I41" s="86"/>
      <c r="J41" s="86"/>
      <c r="K41" s="86"/>
      <c r="L41" s="86"/>
      <c r="M41" s="86"/>
      <c r="N41" s="86"/>
      <c r="O41" s="95"/>
      <c r="P41" s="27">
        <v>1</v>
      </c>
      <c r="Q41" s="21" t="str">
        <f>IF(R28&gt;R30,Q28,Q30)</f>
        <v>Tasić Ivan</v>
      </c>
      <c r="R41" s="86"/>
      <c r="S41" s="97"/>
      <c r="T41" s="86"/>
    </row>
    <row r="42" spans="1:20" ht="13.5" thickBot="1">
      <c r="A42" s="3">
        <v>37</v>
      </c>
      <c r="B42" s="13"/>
      <c r="C42" s="90"/>
      <c r="D42" s="18">
        <v>7</v>
      </c>
      <c r="E42" s="6" t="str">
        <f>B12</f>
        <v>Sarić Živko</v>
      </c>
      <c r="F42" s="11">
        <v>94</v>
      </c>
      <c r="G42" s="89"/>
      <c r="H42" s="86"/>
      <c r="I42" s="86"/>
      <c r="J42" s="86"/>
      <c r="K42" s="86"/>
      <c r="L42" s="86"/>
      <c r="M42" s="86"/>
      <c r="N42" s="86"/>
      <c r="O42" s="95"/>
      <c r="P42" s="86"/>
      <c r="Q42" s="86"/>
      <c r="R42" s="86"/>
      <c r="S42" s="97"/>
      <c r="T42" s="86"/>
    </row>
    <row r="43" spans="1:20" ht="13.5" thickBot="1">
      <c r="A43" s="3">
        <v>38</v>
      </c>
      <c r="B43" s="13"/>
      <c r="C43" s="90"/>
      <c r="D43" s="18">
        <v>26</v>
      </c>
      <c r="E43" s="7" t="str">
        <f>B31</f>
        <v>Grbić Dušan</v>
      </c>
      <c r="F43" s="5">
        <v>50</v>
      </c>
      <c r="G43" s="18">
        <v>7</v>
      </c>
      <c r="H43" s="9" t="str">
        <f>IF(F42&gt;F43,E42,E43)</f>
        <v>Sarić Živko</v>
      </c>
      <c r="I43" s="91">
        <v>97</v>
      </c>
      <c r="J43" s="86"/>
      <c r="K43" s="86"/>
      <c r="L43" s="86"/>
      <c r="M43" s="86"/>
      <c r="N43" s="86"/>
      <c r="O43" s="95"/>
      <c r="P43" s="27">
        <v>2</v>
      </c>
      <c r="Q43" s="22" t="str">
        <f>IF(R28&lt;R30,Q28,Q30)</f>
        <v>Djuričić Ivan</v>
      </c>
      <c r="R43" s="86"/>
      <c r="S43" s="97"/>
      <c r="T43" s="86"/>
    </row>
    <row r="44" spans="1:20" ht="13.5" thickBot="1">
      <c r="A44" s="3">
        <v>39</v>
      </c>
      <c r="B44" s="13"/>
      <c r="C44" s="90"/>
      <c r="D44" s="98"/>
      <c r="E44" s="24">
        <v>10</v>
      </c>
      <c r="F44" s="86"/>
      <c r="G44" s="86"/>
      <c r="H44" s="23">
        <v>15</v>
      </c>
      <c r="I44" s="93"/>
      <c r="J44" s="19">
        <v>7</v>
      </c>
      <c r="K44" s="9" t="str">
        <f>IF(I43&gt;I45,H43,H45)</f>
        <v>Sarić Živko</v>
      </c>
      <c r="L44" s="91">
        <v>95</v>
      </c>
      <c r="M44" s="86"/>
      <c r="N44" s="86"/>
      <c r="O44" s="95"/>
      <c r="P44" s="86"/>
      <c r="Q44" s="86"/>
      <c r="R44" s="86"/>
      <c r="S44" s="97"/>
      <c r="T44" s="86"/>
    </row>
    <row r="45" spans="1:20" ht="13.5" thickBot="1">
      <c r="A45" s="3">
        <v>40</v>
      </c>
      <c r="B45" s="13"/>
      <c r="C45" s="90"/>
      <c r="D45" s="18">
        <v>23</v>
      </c>
      <c r="E45" s="6" t="str">
        <f>B28</f>
        <v>Forgo Dejan</v>
      </c>
      <c r="F45" s="11">
        <v>66</v>
      </c>
      <c r="G45" s="19">
        <v>10</v>
      </c>
      <c r="H45" s="10" t="str">
        <f>IF(F45&gt;F46,E45,E46)</f>
        <v>Ristić Miloš</v>
      </c>
      <c r="I45" s="91">
        <v>88</v>
      </c>
      <c r="J45" s="86"/>
      <c r="K45" s="86"/>
      <c r="L45" s="94"/>
      <c r="M45" s="86"/>
      <c r="N45" s="23" t="s">
        <v>97</v>
      </c>
      <c r="O45" s="95"/>
      <c r="P45" s="27">
        <v>3</v>
      </c>
      <c r="Q45" s="53" t="str">
        <f>IF(R22&gt;R36,Q22,Q36)</f>
        <v>Svilanović Dragan</v>
      </c>
      <c r="R45" s="86"/>
      <c r="S45" s="97"/>
      <c r="T45" s="86"/>
    </row>
    <row r="46" spans="1:20" ht="13.5" thickBot="1">
      <c r="A46" s="3">
        <v>41</v>
      </c>
      <c r="B46" s="13"/>
      <c r="C46" s="90"/>
      <c r="D46" s="18">
        <v>10</v>
      </c>
      <c r="E46" s="7" t="str">
        <f>B15</f>
        <v>Ristić Miloš</v>
      </c>
      <c r="F46" s="5">
        <v>97</v>
      </c>
      <c r="G46" s="86"/>
      <c r="H46" s="86"/>
      <c r="I46" s="86"/>
      <c r="J46" s="86"/>
      <c r="K46" s="86"/>
      <c r="L46" s="95"/>
      <c r="M46" s="89"/>
      <c r="N46" s="86"/>
      <c r="O46" s="99"/>
      <c r="P46" s="86"/>
      <c r="Q46" s="86"/>
      <c r="R46" s="86"/>
      <c r="S46" s="97"/>
      <c r="T46" s="86"/>
    </row>
    <row r="47" spans="1:20" ht="13.5" thickBot="1">
      <c r="A47" s="3">
        <v>42</v>
      </c>
      <c r="B47" s="13"/>
      <c r="C47" s="90"/>
      <c r="D47" s="98"/>
      <c r="E47" s="24">
        <v>15</v>
      </c>
      <c r="F47" s="86"/>
      <c r="G47" s="86"/>
      <c r="H47" s="86"/>
      <c r="I47" s="86"/>
      <c r="J47" s="86"/>
      <c r="K47" s="23">
        <v>10</v>
      </c>
      <c r="L47" s="95"/>
      <c r="M47" s="18">
        <v>2</v>
      </c>
      <c r="N47" s="9" t="str">
        <f>IF(L44&gt;L50,K44,K50)</f>
        <v>Bojat Miloš</v>
      </c>
      <c r="O47" s="91">
        <v>90</v>
      </c>
      <c r="P47" s="96"/>
      <c r="Q47" s="97"/>
      <c r="R47" s="97"/>
      <c r="S47" s="97"/>
      <c r="T47" s="86"/>
    </row>
    <row r="48" spans="1:20" ht="13.5" thickBot="1">
      <c r="A48" s="3">
        <v>43</v>
      </c>
      <c r="B48" s="13"/>
      <c r="C48" s="90"/>
      <c r="D48" s="18">
        <v>15</v>
      </c>
      <c r="E48" s="6" t="str">
        <f>B20</f>
        <v>Vujić Milovan</v>
      </c>
      <c r="F48" s="11">
        <v>82</v>
      </c>
      <c r="G48" s="89"/>
      <c r="H48" s="86"/>
      <c r="I48" s="86"/>
      <c r="J48" s="86"/>
      <c r="K48" s="86"/>
      <c r="L48" s="95"/>
      <c r="M48" s="86"/>
      <c r="N48" s="86"/>
      <c r="O48" s="86"/>
      <c r="P48" s="86"/>
      <c r="Q48" s="86"/>
      <c r="R48" s="86"/>
      <c r="S48" s="86"/>
      <c r="T48" s="86"/>
    </row>
    <row r="49" spans="1:20" ht="13.5" thickBot="1">
      <c r="A49" s="3">
        <v>44</v>
      </c>
      <c r="B49" s="13"/>
      <c r="C49" s="112"/>
      <c r="D49" s="18">
        <v>18</v>
      </c>
      <c r="E49" s="8" t="str">
        <f>B23</f>
        <v>Božović Mladen</v>
      </c>
      <c r="F49" s="5">
        <v>90</v>
      </c>
      <c r="G49" s="18">
        <v>15</v>
      </c>
      <c r="H49" s="9" t="str">
        <f>IF(F48&gt;F49,E48,E49)</f>
        <v>Božović Mladen</v>
      </c>
      <c r="I49" s="91">
        <v>71</v>
      </c>
      <c r="J49" s="89"/>
      <c r="K49" s="86"/>
      <c r="L49" s="99"/>
      <c r="M49" s="86"/>
      <c r="N49" s="86"/>
      <c r="O49" s="86"/>
      <c r="P49" s="86"/>
      <c r="Q49" s="86"/>
      <c r="R49" s="86"/>
      <c r="S49" s="86"/>
      <c r="T49" s="86"/>
    </row>
    <row r="50" spans="1:20" ht="13.5" thickBot="1">
      <c r="A50" s="3">
        <v>45</v>
      </c>
      <c r="B50" s="13"/>
      <c r="C50" s="112"/>
      <c r="D50" s="98"/>
      <c r="E50" s="24">
        <v>2</v>
      </c>
      <c r="F50" s="86"/>
      <c r="G50" s="97"/>
      <c r="H50" s="23">
        <v>10</v>
      </c>
      <c r="I50" s="93"/>
      <c r="J50" s="18">
        <v>2</v>
      </c>
      <c r="K50" s="9" t="str">
        <f>IF(I49&gt;I51,H49,H51)</f>
        <v>Bojat Miloš</v>
      </c>
      <c r="L50" s="91">
        <v>104</v>
      </c>
      <c r="M50" s="86"/>
      <c r="N50" s="86"/>
      <c r="O50" s="86"/>
      <c r="P50" s="86"/>
      <c r="Q50" s="86"/>
      <c r="R50" s="86"/>
      <c r="S50" s="86"/>
      <c r="T50" s="86"/>
    </row>
    <row r="51" spans="1:20" ht="13.5" thickBot="1">
      <c r="A51" s="3">
        <v>46</v>
      </c>
      <c r="B51" s="13"/>
      <c r="C51" s="112"/>
      <c r="D51" s="18">
        <v>31</v>
      </c>
      <c r="E51" s="6" t="str">
        <f>B36</f>
        <v>Vasiljević Banko</v>
      </c>
      <c r="F51" s="4">
        <v>0</v>
      </c>
      <c r="G51" s="19">
        <v>2</v>
      </c>
      <c r="H51" s="10" t="str">
        <f>IF(F51&gt;F52,E51,E52)</f>
        <v>Bojat Miloš</v>
      </c>
      <c r="I51" s="91">
        <v>94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1:20" ht="13.5" thickBot="1">
      <c r="A52" s="3">
        <v>47</v>
      </c>
      <c r="B52" s="31"/>
      <c r="C52" s="113"/>
      <c r="D52" s="18">
        <v>2</v>
      </c>
      <c r="E52" s="8" t="str">
        <f>B7</f>
        <v>Bojat Miloš</v>
      </c>
      <c r="F52" s="5">
        <v>1</v>
      </c>
      <c r="G52" s="86" t="s">
        <v>0</v>
      </c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1:20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1:20" ht="12.75">
      <c r="A54" s="86"/>
      <c r="B54" s="14" t="s">
        <v>82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ht="13.5" thickBot="1">
      <c r="A55" s="86"/>
      <c r="B55" s="30" t="s">
        <v>7</v>
      </c>
      <c r="C55" s="30" t="s">
        <v>80</v>
      </c>
      <c r="D55" s="86"/>
      <c r="E55" s="24" t="s">
        <v>89</v>
      </c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1:20" ht="13.5" thickBot="1">
      <c r="A56" s="3">
        <v>1</v>
      </c>
      <c r="B56" s="33" t="s">
        <v>53</v>
      </c>
      <c r="C56" s="114">
        <v>665</v>
      </c>
      <c r="D56" s="18">
        <v>1</v>
      </c>
      <c r="E56" s="6" t="str">
        <f>B56</f>
        <v>Urošević Ljubiša</v>
      </c>
      <c r="F56" s="4">
        <v>1</v>
      </c>
      <c r="G56" s="89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1:20" ht="13.5" thickBot="1">
      <c r="A57" s="3">
        <v>2</v>
      </c>
      <c r="B57" s="34" t="s">
        <v>40</v>
      </c>
      <c r="C57" s="115">
        <v>665</v>
      </c>
      <c r="D57" s="18">
        <v>32</v>
      </c>
      <c r="E57" s="7">
        <f>B87</f>
        <v>0</v>
      </c>
      <c r="F57" s="5">
        <v>0</v>
      </c>
      <c r="G57" s="18">
        <v>1</v>
      </c>
      <c r="H57" s="9" t="str">
        <f>IF(F56&gt;F57,E56,E57)</f>
        <v>Urošević Ljubiša</v>
      </c>
      <c r="I57" s="91">
        <v>111</v>
      </c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1:20" ht="13.5" thickBot="1">
      <c r="A58" s="3">
        <v>3</v>
      </c>
      <c r="B58" s="35" t="s">
        <v>42</v>
      </c>
      <c r="C58" s="115">
        <v>657</v>
      </c>
      <c r="D58" s="92"/>
      <c r="E58" s="24">
        <v>32</v>
      </c>
      <c r="F58" s="86"/>
      <c r="G58" s="86"/>
      <c r="H58" s="23" t="s">
        <v>89</v>
      </c>
      <c r="I58" s="93"/>
      <c r="J58" s="19">
        <v>1</v>
      </c>
      <c r="K58" s="9" t="str">
        <f>IF(I57&gt;I59,H57,H59)</f>
        <v>Urošević Ljubiša</v>
      </c>
      <c r="L58" s="91">
        <v>114</v>
      </c>
      <c r="M58" s="86"/>
      <c r="N58" s="86"/>
      <c r="O58" s="86"/>
      <c r="P58" s="86"/>
      <c r="Q58" s="86"/>
      <c r="R58" s="86"/>
      <c r="S58" s="86"/>
      <c r="T58" s="86"/>
    </row>
    <row r="59" spans="1:20" ht="13.5" thickBot="1">
      <c r="A59" s="3">
        <v>4</v>
      </c>
      <c r="B59" s="34" t="s">
        <v>62</v>
      </c>
      <c r="C59" s="115">
        <v>654</v>
      </c>
      <c r="D59" s="18">
        <v>17</v>
      </c>
      <c r="E59" s="6" t="str">
        <f>B72</f>
        <v>Milojević Branko</v>
      </c>
      <c r="F59" s="4">
        <v>106</v>
      </c>
      <c r="G59" s="19">
        <v>16</v>
      </c>
      <c r="H59" s="9" t="str">
        <f>IF(F59&gt;F60,E59,E60)</f>
        <v>Mirjanić Trivun</v>
      </c>
      <c r="I59" s="91">
        <v>108</v>
      </c>
      <c r="J59" s="86"/>
      <c r="K59" s="86"/>
      <c r="L59" s="94"/>
      <c r="M59" s="86"/>
      <c r="N59" s="86"/>
      <c r="O59" s="86"/>
      <c r="P59" s="86"/>
      <c r="Q59" s="86"/>
      <c r="R59" s="86"/>
      <c r="S59" s="86"/>
      <c r="T59" s="86"/>
    </row>
    <row r="60" spans="1:20" ht="13.5" thickBot="1">
      <c r="A60" s="3">
        <v>5</v>
      </c>
      <c r="B60" s="35" t="s">
        <v>55</v>
      </c>
      <c r="C60" s="115">
        <v>650</v>
      </c>
      <c r="D60" s="18">
        <v>16</v>
      </c>
      <c r="E60" s="7" t="str">
        <f>B71</f>
        <v>Mirjanić Trivun</v>
      </c>
      <c r="F60" s="5">
        <v>109</v>
      </c>
      <c r="G60" s="86"/>
      <c r="H60" s="86"/>
      <c r="I60" s="86"/>
      <c r="J60" s="86"/>
      <c r="K60" s="86"/>
      <c r="L60" s="95"/>
      <c r="M60" s="96"/>
      <c r="N60" s="86"/>
      <c r="O60" s="86"/>
      <c r="P60" s="97"/>
      <c r="Q60" s="97"/>
      <c r="R60" s="97"/>
      <c r="S60" s="97"/>
      <c r="T60" s="86"/>
    </row>
    <row r="61" spans="1:20" ht="13.5" thickBot="1">
      <c r="A61" s="3">
        <v>6</v>
      </c>
      <c r="B61" s="34" t="s">
        <v>41</v>
      </c>
      <c r="C61" s="115">
        <v>644</v>
      </c>
      <c r="D61" s="98"/>
      <c r="E61" s="24">
        <v>25</v>
      </c>
      <c r="F61" s="86"/>
      <c r="G61" s="86"/>
      <c r="H61" s="86"/>
      <c r="I61" s="86"/>
      <c r="J61" s="86"/>
      <c r="K61" s="23" t="s">
        <v>89</v>
      </c>
      <c r="L61" s="95"/>
      <c r="M61" s="19">
        <v>1</v>
      </c>
      <c r="N61" s="9" t="str">
        <f>IF(L58&gt;L64,K58,K64)</f>
        <v>Urošević Ljubiša</v>
      </c>
      <c r="O61" s="91">
        <v>114</v>
      </c>
      <c r="P61" s="86"/>
      <c r="Q61" s="86"/>
      <c r="R61" s="86"/>
      <c r="S61" s="97"/>
      <c r="T61" s="86"/>
    </row>
    <row r="62" spans="1:20" ht="13.5" thickBot="1">
      <c r="A62" s="3">
        <v>7</v>
      </c>
      <c r="B62" s="35" t="s">
        <v>50</v>
      </c>
      <c r="C62" s="115">
        <v>643</v>
      </c>
      <c r="D62" s="18">
        <v>9</v>
      </c>
      <c r="E62" s="6" t="str">
        <f>B64</f>
        <v>Sabo Laslo</v>
      </c>
      <c r="F62" s="4">
        <v>106</v>
      </c>
      <c r="G62" s="89"/>
      <c r="H62" s="86"/>
      <c r="I62" s="86"/>
      <c r="J62" s="86"/>
      <c r="K62" s="86"/>
      <c r="L62" s="95"/>
      <c r="M62" s="86"/>
      <c r="N62" s="86"/>
      <c r="O62" s="94"/>
      <c r="P62" s="86"/>
      <c r="Q62" s="86"/>
      <c r="R62" s="86"/>
      <c r="S62" s="97"/>
      <c r="T62" s="86"/>
    </row>
    <row r="63" spans="1:20" ht="13.5" thickBot="1">
      <c r="A63" s="3">
        <v>8</v>
      </c>
      <c r="B63" s="34" t="s">
        <v>45</v>
      </c>
      <c r="C63" s="115">
        <v>641</v>
      </c>
      <c r="D63" s="18">
        <v>24</v>
      </c>
      <c r="E63" s="7" t="str">
        <f>B79</f>
        <v>Bojković Marko</v>
      </c>
      <c r="F63" s="5">
        <v>80</v>
      </c>
      <c r="G63" s="18">
        <v>9</v>
      </c>
      <c r="H63" s="9" t="str">
        <f>IF(F62&gt;F63,E62,E63)</f>
        <v>Sabo Laslo</v>
      </c>
      <c r="I63" s="91">
        <v>106</v>
      </c>
      <c r="J63" s="89"/>
      <c r="K63" s="86"/>
      <c r="L63" s="99"/>
      <c r="M63" s="86"/>
      <c r="N63" s="23" t="s">
        <v>99</v>
      </c>
      <c r="O63" s="95"/>
      <c r="P63" s="86"/>
      <c r="Q63" s="86"/>
      <c r="R63" s="86"/>
      <c r="S63" s="97"/>
      <c r="T63" s="86"/>
    </row>
    <row r="64" spans="1:20" ht="13.5" thickBot="1">
      <c r="A64" s="3">
        <v>9</v>
      </c>
      <c r="B64" s="35" t="s">
        <v>44</v>
      </c>
      <c r="C64" s="115">
        <v>636</v>
      </c>
      <c r="D64" s="98"/>
      <c r="E64" s="24">
        <v>24</v>
      </c>
      <c r="F64" s="86"/>
      <c r="G64" s="86"/>
      <c r="H64" s="23">
        <v>24</v>
      </c>
      <c r="I64" s="93"/>
      <c r="J64" s="18">
        <v>8</v>
      </c>
      <c r="K64" s="9" t="str">
        <f>IF(I63&gt;I65,H63,H65)</f>
        <v>Matić Slobodan</v>
      </c>
      <c r="L64" s="91">
        <v>110</v>
      </c>
      <c r="M64" s="86"/>
      <c r="N64" s="86"/>
      <c r="O64" s="95"/>
      <c r="P64" s="86"/>
      <c r="Q64" s="86"/>
      <c r="R64" s="86"/>
      <c r="S64" s="97"/>
      <c r="T64" s="86"/>
    </row>
    <row r="65" spans="1:20" ht="13.5" thickBot="1">
      <c r="A65" s="3">
        <v>10</v>
      </c>
      <c r="B65" s="34" t="s">
        <v>51</v>
      </c>
      <c r="C65" s="115">
        <v>634</v>
      </c>
      <c r="D65" s="18">
        <v>25</v>
      </c>
      <c r="E65" s="6" t="str">
        <f>B80</f>
        <v>Babović Darko</v>
      </c>
      <c r="F65" s="4">
        <v>90</v>
      </c>
      <c r="G65" s="19">
        <v>8</v>
      </c>
      <c r="H65" s="9" t="str">
        <f>IF(F65&gt;F66,E65,E66)</f>
        <v>Matić Slobodan</v>
      </c>
      <c r="I65" s="91">
        <v>107</v>
      </c>
      <c r="J65" s="86"/>
      <c r="K65" s="86"/>
      <c r="L65" s="86"/>
      <c r="M65" s="86"/>
      <c r="N65" s="86"/>
      <c r="O65" s="95"/>
      <c r="P65" s="86"/>
      <c r="Q65" s="86"/>
      <c r="R65" s="86"/>
      <c r="S65" s="97"/>
      <c r="T65" s="86"/>
    </row>
    <row r="66" spans="1:20" ht="13.5" thickBot="1">
      <c r="A66" s="3">
        <v>11</v>
      </c>
      <c r="B66" s="35" t="s">
        <v>47</v>
      </c>
      <c r="C66" s="115">
        <v>631</v>
      </c>
      <c r="D66" s="18">
        <v>8</v>
      </c>
      <c r="E66" s="7" t="str">
        <f>B63</f>
        <v>Matić Slobodan</v>
      </c>
      <c r="F66" s="5">
        <v>112</v>
      </c>
      <c r="G66" s="86"/>
      <c r="H66" s="86"/>
      <c r="I66" s="86"/>
      <c r="J66" s="86"/>
      <c r="K66" s="86"/>
      <c r="L66" s="86"/>
      <c r="M66" s="86"/>
      <c r="N66" s="86"/>
      <c r="O66" s="95"/>
      <c r="P66" s="86"/>
      <c r="Q66" s="86"/>
      <c r="R66" s="86"/>
      <c r="S66" s="97"/>
      <c r="T66" s="86"/>
    </row>
    <row r="67" spans="1:20" ht="13.5" thickBot="1">
      <c r="A67" s="3">
        <v>12</v>
      </c>
      <c r="B67" s="34" t="s">
        <v>63</v>
      </c>
      <c r="C67" s="115">
        <v>630</v>
      </c>
      <c r="D67" s="98"/>
      <c r="E67" s="24">
        <v>21</v>
      </c>
      <c r="F67" s="86"/>
      <c r="G67" s="86"/>
      <c r="H67" s="86"/>
      <c r="I67" s="86"/>
      <c r="J67" s="86"/>
      <c r="K67" s="86"/>
      <c r="L67" s="86"/>
      <c r="M67" s="86"/>
      <c r="N67" s="86"/>
      <c r="O67" s="95"/>
      <c r="P67" s="86"/>
      <c r="Q67" s="86"/>
      <c r="R67" s="86"/>
      <c r="S67" s="97"/>
      <c r="T67" s="86"/>
    </row>
    <row r="68" spans="1:20" ht="13.5" thickBot="1">
      <c r="A68" s="3">
        <v>13</v>
      </c>
      <c r="B68" s="35" t="s">
        <v>57</v>
      </c>
      <c r="C68" s="115">
        <v>628</v>
      </c>
      <c r="D68" s="18">
        <v>5</v>
      </c>
      <c r="E68" s="6" t="str">
        <f>B60</f>
        <v>Jeftić Branislav</v>
      </c>
      <c r="F68" s="4">
        <v>1</v>
      </c>
      <c r="G68" s="89"/>
      <c r="H68" s="86"/>
      <c r="I68" s="86"/>
      <c r="J68" s="86"/>
      <c r="K68" s="86"/>
      <c r="L68" s="86"/>
      <c r="M68" s="86"/>
      <c r="N68" s="86"/>
      <c r="O68" s="95"/>
      <c r="P68" s="86"/>
      <c r="Q68" s="86"/>
      <c r="R68" s="86"/>
      <c r="S68" s="97"/>
      <c r="T68" s="86"/>
    </row>
    <row r="69" spans="1:20" ht="13.5" thickBot="1">
      <c r="A69" s="3">
        <v>14</v>
      </c>
      <c r="B69" s="34" t="s">
        <v>64</v>
      </c>
      <c r="C69" s="115">
        <v>627</v>
      </c>
      <c r="D69" s="18">
        <v>28</v>
      </c>
      <c r="E69" s="8" t="str">
        <f>B83</f>
        <v>Mioković Danilo</v>
      </c>
      <c r="F69" s="5">
        <v>0</v>
      </c>
      <c r="G69" s="18">
        <v>5</v>
      </c>
      <c r="H69" s="9" t="str">
        <f>IF(F68&gt;F69,E68,E69)</f>
        <v>Jeftić Branislav</v>
      </c>
      <c r="I69" s="91">
        <v>110</v>
      </c>
      <c r="J69" s="86"/>
      <c r="K69" s="86"/>
      <c r="L69" s="86"/>
      <c r="M69" s="86"/>
      <c r="N69" s="86"/>
      <c r="O69" s="95"/>
      <c r="P69" s="100"/>
      <c r="Q69" s="86"/>
      <c r="R69" s="86"/>
      <c r="S69" s="97"/>
      <c r="T69" s="86"/>
    </row>
    <row r="70" spans="1:20" ht="13.5" thickBot="1">
      <c r="A70" s="3">
        <v>15</v>
      </c>
      <c r="B70" s="35" t="s">
        <v>61</v>
      </c>
      <c r="C70" s="115">
        <v>626</v>
      </c>
      <c r="D70" s="98"/>
      <c r="E70" s="24">
        <v>28</v>
      </c>
      <c r="F70" s="86"/>
      <c r="G70" s="86"/>
      <c r="H70" s="23">
        <v>21</v>
      </c>
      <c r="I70" s="93"/>
      <c r="J70" s="19">
        <v>5</v>
      </c>
      <c r="K70" s="9" t="str">
        <f>IF(I69&gt;I71,H69,H71)</f>
        <v>Jeftić Branislav</v>
      </c>
      <c r="L70" s="91">
        <v>111</v>
      </c>
      <c r="M70" s="86"/>
      <c r="N70" s="86"/>
      <c r="O70" s="95"/>
      <c r="P70" s="101"/>
      <c r="Q70" s="86"/>
      <c r="R70" s="86"/>
      <c r="S70" s="86"/>
      <c r="T70" s="86"/>
    </row>
    <row r="71" spans="1:20" ht="13.5" thickBot="1">
      <c r="A71" s="3">
        <v>16</v>
      </c>
      <c r="B71" s="34" t="s">
        <v>66</v>
      </c>
      <c r="C71" s="115">
        <v>620.5</v>
      </c>
      <c r="D71" s="18">
        <v>21</v>
      </c>
      <c r="E71" s="6" t="str">
        <f>B76</f>
        <v>Šarić Goran</v>
      </c>
      <c r="F71" s="4">
        <v>90</v>
      </c>
      <c r="G71" s="19">
        <v>12</v>
      </c>
      <c r="H71" s="9" t="str">
        <f>IF(F71&gt;F72,E71,E72)</f>
        <v>Vicković Damir</v>
      </c>
      <c r="I71" s="91">
        <v>109</v>
      </c>
      <c r="J71" s="86"/>
      <c r="K71" s="86"/>
      <c r="L71" s="94"/>
      <c r="M71" s="86"/>
      <c r="N71" s="23" t="s">
        <v>100</v>
      </c>
      <c r="O71" s="95"/>
      <c r="P71" s="101"/>
      <c r="Q71" s="86"/>
      <c r="R71" s="86"/>
      <c r="S71" s="86"/>
      <c r="T71" s="86"/>
    </row>
    <row r="72" spans="1:20" ht="13.5" thickBot="1">
      <c r="A72" s="3">
        <v>17</v>
      </c>
      <c r="B72" s="35" t="s">
        <v>46</v>
      </c>
      <c r="C72" s="115">
        <v>620</v>
      </c>
      <c r="D72" s="18">
        <v>12</v>
      </c>
      <c r="E72" s="7" t="str">
        <f>B67</f>
        <v>Vicković Damir</v>
      </c>
      <c r="F72" s="5">
        <v>106</v>
      </c>
      <c r="G72" s="86"/>
      <c r="H72" s="86"/>
      <c r="I72" s="86"/>
      <c r="J72" s="86"/>
      <c r="K72" s="86"/>
      <c r="L72" s="95"/>
      <c r="M72" s="89"/>
      <c r="N72" s="86"/>
      <c r="O72" s="99"/>
      <c r="P72" s="18">
        <v>2</v>
      </c>
      <c r="Q72" s="102" t="str">
        <f>IF(O61&lt;O73,N61,N73)</f>
        <v>Ignjatov Viktor</v>
      </c>
      <c r="R72" s="91">
        <v>113</v>
      </c>
      <c r="S72" s="23" t="s">
        <v>105</v>
      </c>
      <c r="T72" s="86"/>
    </row>
    <row r="73" spans="1:20" ht="13.5" thickBot="1">
      <c r="A73" s="3">
        <v>18</v>
      </c>
      <c r="B73" s="34" t="s">
        <v>52</v>
      </c>
      <c r="C73" s="115">
        <v>617</v>
      </c>
      <c r="D73" s="98"/>
      <c r="E73" s="24">
        <v>29</v>
      </c>
      <c r="F73" s="86"/>
      <c r="G73" s="86"/>
      <c r="H73" s="86"/>
      <c r="I73" s="86"/>
      <c r="J73" s="86"/>
      <c r="K73" s="23">
        <v>20</v>
      </c>
      <c r="L73" s="95"/>
      <c r="M73" s="18">
        <v>4</v>
      </c>
      <c r="N73" s="9" t="str">
        <f>IF(L70&gt;L76,K70,K76)</f>
        <v>Ignjatov Viktor</v>
      </c>
      <c r="O73" s="91">
        <v>109</v>
      </c>
      <c r="P73" s="86"/>
      <c r="Q73" s="86"/>
      <c r="R73" s="86"/>
      <c r="S73" s="103"/>
      <c r="T73" s="86"/>
    </row>
    <row r="74" spans="1:20" ht="13.5" thickBot="1">
      <c r="A74" s="3">
        <v>19</v>
      </c>
      <c r="B74" s="35" t="s">
        <v>43</v>
      </c>
      <c r="C74" s="115">
        <v>614</v>
      </c>
      <c r="D74" s="18">
        <v>13</v>
      </c>
      <c r="E74" s="6" t="str">
        <f>B68</f>
        <v>Simić Miloš</v>
      </c>
      <c r="F74" s="4">
        <v>100.5</v>
      </c>
      <c r="G74" s="89"/>
      <c r="H74" s="86"/>
      <c r="I74" s="86"/>
      <c r="J74" s="86"/>
      <c r="K74" s="86"/>
      <c r="L74" s="95"/>
      <c r="M74" s="86"/>
      <c r="N74" s="86"/>
      <c r="O74" s="104"/>
      <c r="P74" s="86"/>
      <c r="Q74" s="86"/>
      <c r="R74" s="86"/>
      <c r="S74" s="95"/>
      <c r="T74" s="86"/>
    </row>
    <row r="75" spans="1:20" ht="13.5" thickBot="1">
      <c r="A75" s="3">
        <v>20</v>
      </c>
      <c r="B75" s="34" t="s">
        <v>49</v>
      </c>
      <c r="C75" s="115">
        <v>597</v>
      </c>
      <c r="D75" s="18">
        <v>20</v>
      </c>
      <c r="E75" s="7" t="str">
        <f>B75</f>
        <v>Jovanović Branko</v>
      </c>
      <c r="F75" s="5">
        <v>100</v>
      </c>
      <c r="G75" s="18">
        <v>13</v>
      </c>
      <c r="H75" s="9" t="str">
        <f>IF(F74&gt;F75,E74,E75)</f>
        <v>Simić Miloš</v>
      </c>
      <c r="I75" s="91">
        <v>101</v>
      </c>
      <c r="J75" s="89"/>
      <c r="K75" s="86"/>
      <c r="L75" s="99"/>
      <c r="M75" s="86"/>
      <c r="N75" s="86"/>
      <c r="O75" s="105"/>
      <c r="P75" s="86"/>
      <c r="Q75" s="86"/>
      <c r="R75" s="86"/>
      <c r="S75" s="95"/>
      <c r="T75" s="86"/>
    </row>
    <row r="76" spans="1:20" ht="13.5" thickBot="1">
      <c r="A76" s="3">
        <v>21</v>
      </c>
      <c r="B76" s="35" t="s">
        <v>48</v>
      </c>
      <c r="C76" s="115">
        <v>585</v>
      </c>
      <c r="D76" s="98"/>
      <c r="E76" s="24">
        <v>20</v>
      </c>
      <c r="F76" s="86"/>
      <c r="G76" s="86"/>
      <c r="H76" s="23">
        <v>20</v>
      </c>
      <c r="I76" s="93"/>
      <c r="J76" s="18">
        <v>4</v>
      </c>
      <c r="K76" s="9" t="str">
        <f>IF(I75&gt;I77,H75,H77)</f>
        <v>Ignjatov Viktor</v>
      </c>
      <c r="L76" s="91">
        <v>113</v>
      </c>
      <c r="M76" s="86"/>
      <c r="N76" s="86"/>
      <c r="O76" s="105"/>
      <c r="P76" s="86"/>
      <c r="Q76" s="86"/>
      <c r="R76" s="86"/>
      <c r="S76" s="95"/>
      <c r="T76" s="86"/>
    </row>
    <row r="77" spans="1:20" ht="13.5" thickBot="1">
      <c r="A77" s="3">
        <v>22</v>
      </c>
      <c r="B77" s="34" t="s">
        <v>65</v>
      </c>
      <c r="C77" s="115">
        <v>580</v>
      </c>
      <c r="D77" s="18">
        <v>29</v>
      </c>
      <c r="E77" s="6">
        <f>B84</f>
        <v>0</v>
      </c>
      <c r="F77" s="4">
        <v>0</v>
      </c>
      <c r="G77" s="19">
        <v>4</v>
      </c>
      <c r="H77" s="9" t="str">
        <f>IF(F77&gt;F78,E77,E78)</f>
        <v>Ignjatov Viktor</v>
      </c>
      <c r="I77" s="91">
        <v>108</v>
      </c>
      <c r="J77" s="86"/>
      <c r="K77" s="86"/>
      <c r="L77" s="86"/>
      <c r="M77" s="86"/>
      <c r="N77" s="86"/>
      <c r="O77" s="97"/>
      <c r="P77" s="106"/>
      <c r="Q77" s="86"/>
      <c r="R77" s="86"/>
      <c r="S77" s="95"/>
      <c r="T77" s="86"/>
    </row>
    <row r="78" spans="1:20" ht="13.5" thickBot="1">
      <c r="A78" s="3">
        <v>23</v>
      </c>
      <c r="B78" s="35" t="s">
        <v>192</v>
      </c>
      <c r="C78" s="115">
        <v>580</v>
      </c>
      <c r="D78" s="18">
        <v>4</v>
      </c>
      <c r="E78" s="7" t="str">
        <f>B59</f>
        <v>Ignjatov Viktor</v>
      </c>
      <c r="F78" s="5">
        <v>1</v>
      </c>
      <c r="G78" s="86"/>
      <c r="H78" s="86"/>
      <c r="I78" s="86"/>
      <c r="J78" s="86"/>
      <c r="K78" s="86"/>
      <c r="L78" s="86"/>
      <c r="M78" s="86"/>
      <c r="N78" s="86"/>
      <c r="O78" s="86"/>
      <c r="P78" s="20">
        <v>1</v>
      </c>
      <c r="Q78" s="9" t="str">
        <f>IF(O61&gt;O73,N61,N73)</f>
        <v>Urošević Ljubiša</v>
      </c>
      <c r="R78" s="91">
        <v>106</v>
      </c>
      <c r="S78" s="25" t="s">
        <v>103</v>
      </c>
      <c r="T78" s="86"/>
    </row>
    <row r="79" spans="1:20" ht="13.5" thickBot="1">
      <c r="A79" s="3">
        <v>24</v>
      </c>
      <c r="B79" s="35" t="s">
        <v>58</v>
      </c>
      <c r="C79" s="115">
        <v>542</v>
      </c>
      <c r="D79" s="98"/>
      <c r="E79" s="24">
        <v>19</v>
      </c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94"/>
      <c r="S79" s="107"/>
      <c r="T79" s="86"/>
    </row>
    <row r="80" spans="1:20" ht="13.5" thickBot="1">
      <c r="A80" s="3">
        <v>25</v>
      </c>
      <c r="B80" s="35" t="s">
        <v>59</v>
      </c>
      <c r="C80" s="115">
        <v>528</v>
      </c>
      <c r="D80" s="18">
        <v>3</v>
      </c>
      <c r="E80" s="6" t="str">
        <f>B58</f>
        <v>Ilić Slavoljub</v>
      </c>
      <c r="F80" s="11">
        <v>1</v>
      </c>
      <c r="G80" s="89"/>
      <c r="H80" s="86"/>
      <c r="I80" s="86"/>
      <c r="J80" s="86"/>
      <c r="K80" s="86"/>
      <c r="L80" s="86"/>
      <c r="M80" s="86"/>
      <c r="N80" s="86"/>
      <c r="O80" s="86"/>
      <c r="P80" s="20">
        <v>1</v>
      </c>
      <c r="Q80" s="9" t="str">
        <f>IF(O85&gt;O97,N85,N97)</f>
        <v>Marčel Birđan</v>
      </c>
      <c r="R80" s="91">
        <v>88</v>
      </c>
      <c r="S80" s="26" t="s">
        <v>104</v>
      </c>
      <c r="T80" s="86"/>
    </row>
    <row r="81" spans="1:20" ht="13.5" thickBot="1">
      <c r="A81" s="3">
        <v>26</v>
      </c>
      <c r="B81" s="35" t="s">
        <v>54</v>
      </c>
      <c r="C81" s="115"/>
      <c r="D81" s="18">
        <v>30</v>
      </c>
      <c r="E81" s="7">
        <f>B85</f>
        <v>0</v>
      </c>
      <c r="F81" s="5">
        <v>0</v>
      </c>
      <c r="G81" s="18">
        <v>3</v>
      </c>
      <c r="H81" s="9" t="str">
        <f>IF(F80&gt;F81,E80,E81)</f>
        <v>Ilić Slavoljub</v>
      </c>
      <c r="I81" s="91">
        <v>112</v>
      </c>
      <c r="J81" s="86"/>
      <c r="K81" s="86"/>
      <c r="L81" s="86"/>
      <c r="M81" s="86"/>
      <c r="N81" s="86"/>
      <c r="O81" s="97"/>
      <c r="P81" s="108"/>
      <c r="Q81" s="86"/>
      <c r="R81" s="86"/>
      <c r="S81" s="95"/>
      <c r="T81" s="86"/>
    </row>
    <row r="82" spans="1:20" ht="13.5" thickBot="1">
      <c r="A82" s="3">
        <v>27</v>
      </c>
      <c r="B82" s="35" t="s">
        <v>56</v>
      </c>
      <c r="C82" s="115"/>
      <c r="D82" s="98"/>
      <c r="E82" s="24">
        <v>30</v>
      </c>
      <c r="F82" s="86"/>
      <c r="G82" s="86"/>
      <c r="H82" s="23">
        <v>19</v>
      </c>
      <c r="I82" s="93"/>
      <c r="J82" s="19">
        <v>3</v>
      </c>
      <c r="K82" s="9" t="str">
        <f>IF(I81&gt;I83,H81,H83)</f>
        <v>Ilić Slavoljub</v>
      </c>
      <c r="L82" s="91">
        <v>114</v>
      </c>
      <c r="M82" s="86"/>
      <c r="N82" s="86"/>
      <c r="O82" s="105"/>
      <c r="P82" s="86"/>
      <c r="Q82" s="86"/>
      <c r="R82" s="86"/>
      <c r="S82" s="95"/>
      <c r="T82" s="86"/>
    </row>
    <row r="83" spans="1:20" ht="13.5" thickBot="1">
      <c r="A83" s="3">
        <v>28</v>
      </c>
      <c r="B83" s="35" t="s">
        <v>60</v>
      </c>
      <c r="C83" s="115"/>
      <c r="D83" s="18">
        <v>19</v>
      </c>
      <c r="E83" s="6" t="str">
        <f>B74</f>
        <v>Hegediš Mihalj</v>
      </c>
      <c r="F83" s="11">
        <v>99</v>
      </c>
      <c r="G83" s="19">
        <v>14</v>
      </c>
      <c r="H83" s="9" t="str">
        <f>IF(F83&gt;F84,E83,E84)</f>
        <v>Krstić Borislav</v>
      </c>
      <c r="I83" s="91">
        <v>107</v>
      </c>
      <c r="J83" s="86"/>
      <c r="K83" s="86"/>
      <c r="L83" s="94"/>
      <c r="M83" s="86"/>
      <c r="N83" s="86"/>
      <c r="O83" s="105"/>
      <c r="P83" s="86"/>
      <c r="Q83" s="86"/>
      <c r="R83" s="86"/>
      <c r="S83" s="95"/>
      <c r="T83" s="86"/>
    </row>
    <row r="84" spans="1:20" ht="13.5" thickBot="1">
      <c r="A84" s="3">
        <v>29</v>
      </c>
      <c r="B84" s="44"/>
      <c r="C84" s="115"/>
      <c r="D84" s="18">
        <v>14</v>
      </c>
      <c r="E84" s="7" t="str">
        <f>B69</f>
        <v>Krstić Borislav</v>
      </c>
      <c r="F84" s="5">
        <v>109</v>
      </c>
      <c r="G84" s="86"/>
      <c r="H84" s="86"/>
      <c r="I84" s="86"/>
      <c r="J84" s="86"/>
      <c r="K84" s="86"/>
      <c r="L84" s="95"/>
      <c r="M84" s="86"/>
      <c r="N84" s="86"/>
      <c r="O84" s="109"/>
      <c r="P84" s="86"/>
      <c r="Q84" s="86"/>
      <c r="R84" s="86"/>
      <c r="S84" s="95"/>
      <c r="T84" s="86"/>
    </row>
    <row r="85" spans="1:20" ht="13.5" thickBot="1">
      <c r="A85" s="3">
        <v>30</v>
      </c>
      <c r="B85" s="44"/>
      <c r="C85" s="115"/>
      <c r="D85" s="98"/>
      <c r="E85" s="24">
        <v>27</v>
      </c>
      <c r="F85" s="86"/>
      <c r="G85" s="86"/>
      <c r="H85" s="86"/>
      <c r="I85" s="86"/>
      <c r="J85" s="86"/>
      <c r="K85" s="23">
        <v>19</v>
      </c>
      <c r="L85" s="95"/>
      <c r="M85" s="19">
        <v>3</v>
      </c>
      <c r="N85" s="9" t="str">
        <f>IF(L82&gt;L88,K82,K88)</f>
        <v>Ilić Slavoljub</v>
      </c>
      <c r="O85" s="91">
        <v>105</v>
      </c>
      <c r="P85" s="86"/>
      <c r="Q85" s="86"/>
      <c r="R85" s="86"/>
      <c r="S85" s="110"/>
      <c r="T85" s="86"/>
    </row>
    <row r="86" spans="1:20" ht="13.5" thickBot="1">
      <c r="A86" s="3">
        <v>31</v>
      </c>
      <c r="B86" s="44"/>
      <c r="C86" s="115"/>
      <c r="D86" s="18">
        <v>11</v>
      </c>
      <c r="E86" s="6" t="str">
        <f>B66</f>
        <v>Srđenović Srđan</v>
      </c>
      <c r="F86" s="4">
        <v>96</v>
      </c>
      <c r="G86" s="89"/>
      <c r="H86" s="86"/>
      <c r="I86" s="86"/>
      <c r="J86" s="86"/>
      <c r="K86" s="86"/>
      <c r="L86" s="95"/>
      <c r="M86" s="86"/>
      <c r="N86" s="86"/>
      <c r="O86" s="94"/>
      <c r="P86" s="18">
        <v>2</v>
      </c>
      <c r="Q86" s="102" t="str">
        <f>IF(O85&lt;O97,N85,N97)</f>
        <v>Ilić Slavoljub</v>
      </c>
      <c r="R86" s="91">
        <v>108</v>
      </c>
      <c r="S86" s="24" t="s">
        <v>106</v>
      </c>
      <c r="T86" s="86"/>
    </row>
    <row r="87" spans="1:20" ht="13.5" thickBot="1">
      <c r="A87" s="3">
        <v>32</v>
      </c>
      <c r="B87" s="44"/>
      <c r="C87" s="115"/>
      <c r="D87" s="18">
        <v>22</v>
      </c>
      <c r="E87" s="8" t="str">
        <f>B77</f>
        <v>Jović Dejan</v>
      </c>
      <c r="F87" s="5">
        <v>97</v>
      </c>
      <c r="G87" s="18">
        <v>11</v>
      </c>
      <c r="H87" s="9" t="str">
        <f>IF(F86&gt;F87,E86,E87)</f>
        <v>Jović Dejan</v>
      </c>
      <c r="I87" s="91">
        <v>80</v>
      </c>
      <c r="J87" s="89"/>
      <c r="K87" s="86"/>
      <c r="L87" s="99"/>
      <c r="M87" s="86"/>
      <c r="N87" s="23" t="s">
        <v>102</v>
      </c>
      <c r="O87" s="95"/>
      <c r="P87" s="101"/>
      <c r="Q87" s="86"/>
      <c r="R87" s="86"/>
      <c r="S87" s="97"/>
      <c r="T87" s="86"/>
    </row>
    <row r="88" spans="1:20" ht="13.5" thickBot="1">
      <c r="A88" s="3">
        <v>33</v>
      </c>
      <c r="B88" s="44"/>
      <c r="C88" s="115"/>
      <c r="D88" s="98"/>
      <c r="E88" s="24">
        <v>22</v>
      </c>
      <c r="F88" s="86"/>
      <c r="G88" s="86"/>
      <c r="H88" s="23">
        <v>22</v>
      </c>
      <c r="I88" s="93"/>
      <c r="J88" s="18">
        <v>6</v>
      </c>
      <c r="K88" s="9" t="str">
        <f>IF(I87&gt;I89,H87,H89)</f>
        <v>Branković Zoran</v>
      </c>
      <c r="L88" s="91">
        <v>104</v>
      </c>
      <c r="M88" s="86"/>
      <c r="N88" s="86"/>
      <c r="O88" s="95"/>
      <c r="P88" s="101"/>
      <c r="Q88" s="86"/>
      <c r="R88" s="86"/>
      <c r="S88" s="97"/>
      <c r="T88" s="86"/>
    </row>
    <row r="89" spans="1:20" ht="13.5" thickBot="1">
      <c r="A89" s="3">
        <v>34</v>
      </c>
      <c r="B89" s="44"/>
      <c r="C89" s="115"/>
      <c r="D89" s="18">
        <v>27</v>
      </c>
      <c r="E89" s="6" t="str">
        <f>B82</f>
        <v>Čorak Branko</v>
      </c>
      <c r="F89" s="11">
        <v>0</v>
      </c>
      <c r="G89" s="19">
        <v>6</v>
      </c>
      <c r="H89" s="9" t="str">
        <f>IF(F89&gt;F90,E89,E90)</f>
        <v>Branković Zoran</v>
      </c>
      <c r="I89" s="91">
        <v>106</v>
      </c>
      <c r="J89" s="92"/>
      <c r="K89" s="86"/>
      <c r="L89" s="86"/>
      <c r="M89" s="86"/>
      <c r="N89" s="86"/>
      <c r="O89" s="95"/>
      <c r="P89" s="111"/>
      <c r="Q89" s="86"/>
      <c r="R89" s="86"/>
      <c r="S89" s="97"/>
      <c r="T89" s="86"/>
    </row>
    <row r="90" spans="1:20" ht="13.5" thickBot="1">
      <c r="A90" s="3">
        <v>35</v>
      </c>
      <c r="B90" s="44"/>
      <c r="C90" s="115"/>
      <c r="D90" s="18">
        <v>6</v>
      </c>
      <c r="E90" s="8" t="str">
        <f>B61</f>
        <v>Branković Zoran</v>
      </c>
      <c r="F90" s="5">
        <v>1</v>
      </c>
      <c r="G90" s="86"/>
      <c r="H90" s="86"/>
      <c r="I90" s="86"/>
      <c r="J90" s="86"/>
      <c r="K90" s="86"/>
      <c r="L90" s="86"/>
      <c r="M90" s="86"/>
      <c r="N90" s="86"/>
      <c r="O90" s="95"/>
      <c r="P90" s="86"/>
      <c r="Q90" s="86"/>
      <c r="R90" s="86"/>
      <c r="S90" s="97"/>
      <c r="T90" s="86"/>
    </row>
    <row r="91" spans="1:20" ht="13.5" thickBot="1">
      <c r="A91" s="3">
        <v>36</v>
      </c>
      <c r="B91" s="44"/>
      <c r="C91" s="115"/>
      <c r="D91" s="98"/>
      <c r="E91" s="24">
        <v>23</v>
      </c>
      <c r="F91" s="86"/>
      <c r="G91" s="86"/>
      <c r="H91" s="86"/>
      <c r="I91" s="86"/>
      <c r="J91" s="86"/>
      <c r="K91" s="86"/>
      <c r="L91" s="86"/>
      <c r="M91" s="86"/>
      <c r="N91" s="86"/>
      <c r="O91" s="95"/>
      <c r="P91" s="27">
        <v>1</v>
      </c>
      <c r="Q91" s="21" t="str">
        <f>IF(R78&gt;R80,Q78,Q80)</f>
        <v>Urošević Ljubiša</v>
      </c>
      <c r="R91" s="86"/>
      <c r="S91" s="97"/>
      <c r="T91" s="86"/>
    </row>
    <row r="92" spans="1:20" ht="13.5" thickBot="1">
      <c r="A92" s="3">
        <v>37</v>
      </c>
      <c r="B92" s="44"/>
      <c r="C92" s="115"/>
      <c r="D92" s="18">
        <v>7</v>
      </c>
      <c r="E92" s="6" t="str">
        <f>B62</f>
        <v>Mitrović Predrag</v>
      </c>
      <c r="F92" s="11">
        <v>1</v>
      </c>
      <c r="G92" s="89"/>
      <c r="H92" s="86"/>
      <c r="I92" s="86"/>
      <c r="J92" s="86"/>
      <c r="K92" s="86"/>
      <c r="L92" s="86"/>
      <c r="M92" s="86"/>
      <c r="N92" s="86"/>
      <c r="O92" s="95"/>
      <c r="P92" s="86"/>
      <c r="Q92" s="86"/>
      <c r="R92" s="86"/>
      <c r="S92" s="97"/>
      <c r="T92" s="86"/>
    </row>
    <row r="93" spans="1:20" ht="13.5" thickBot="1">
      <c r="A93" s="3">
        <v>38</v>
      </c>
      <c r="B93" s="44"/>
      <c r="C93" s="115"/>
      <c r="D93" s="18">
        <v>26</v>
      </c>
      <c r="E93" s="7" t="str">
        <f>B81</f>
        <v>Stojančević Nikola</v>
      </c>
      <c r="F93" s="5">
        <v>0</v>
      </c>
      <c r="G93" s="18">
        <v>7</v>
      </c>
      <c r="H93" s="9" t="str">
        <f>IF(F92&gt;F93,E92,E93)</f>
        <v>Mitrović Predrag</v>
      </c>
      <c r="I93" s="91">
        <v>103</v>
      </c>
      <c r="J93" s="86"/>
      <c r="K93" s="86"/>
      <c r="L93" s="86"/>
      <c r="M93" s="86"/>
      <c r="N93" s="86"/>
      <c r="O93" s="95"/>
      <c r="P93" s="27">
        <v>2</v>
      </c>
      <c r="Q93" s="22" t="str">
        <f>IF(R78&lt;R80,Q78,Q80)</f>
        <v>Marčel Birđan</v>
      </c>
      <c r="R93" s="86"/>
      <c r="S93" s="97"/>
      <c r="T93" s="86"/>
    </row>
    <row r="94" spans="1:20" ht="13.5" thickBot="1">
      <c r="A94" s="3">
        <v>39</v>
      </c>
      <c r="B94" s="44"/>
      <c r="C94" s="115"/>
      <c r="D94" s="98"/>
      <c r="E94" s="24">
        <v>26</v>
      </c>
      <c r="F94" s="86"/>
      <c r="G94" s="86"/>
      <c r="H94" s="23">
        <v>23</v>
      </c>
      <c r="I94" s="93"/>
      <c r="J94" s="19">
        <v>7</v>
      </c>
      <c r="K94" s="9" t="str">
        <f>IF(I93&gt;I95,H93,H95)</f>
        <v>Marčel Birđan</v>
      </c>
      <c r="L94" s="91">
        <v>103.5</v>
      </c>
      <c r="M94" s="86"/>
      <c r="N94" s="86"/>
      <c r="O94" s="95"/>
      <c r="P94" s="86"/>
      <c r="Q94" s="86"/>
      <c r="R94" s="86"/>
      <c r="S94" s="97"/>
      <c r="T94" s="86"/>
    </row>
    <row r="95" spans="1:20" ht="13.5" thickBot="1">
      <c r="A95" s="3">
        <v>40</v>
      </c>
      <c r="B95" s="44"/>
      <c r="C95" s="115"/>
      <c r="D95" s="18">
        <v>23</v>
      </c>
      <c r="E95" s="6" t="str">
        <f>B78</f>
        <v>Marčel Birđan</v>
      </c>
      <c r="F95" s="11">
        <v>101</v>
      </c>
      <c r="G95" s="19">
        <v>10</v>
      </c>
      <c r="H95" s="10" t="str">
        <f>IF(F95&gt;F96,E95,E96)</f>
        <v>Marčel Birđan</v>
      </c>
      <c r="I95" s="91">
        <v>106</v>
      </c>
      <c r="J95" s="86"/>
      <c r="K95" s="86"/>
      <c r="L95" s="94"/>
      <c r="M95" s="86"/>
      <c r="N95" s="23" t="s">
        <v>101</v>
      </c>
      <c r="O95" s="95"/>
      <c r="P95" s="27">
        <v>3</v>
      </c>
      <c r="Q95" s="53" t="str">
        <f>IF(R72&gt;R86,Q72,Q86)</f>
        <v>Ignjatov Viktor</v>
      </c>
      <c r="R95" s="86"/>
      <c r="S95" s="97"/>
      <c r="T95" s="86"/>
    </row>
    <row r="96" spans="1:20" ht="13.5" thickBot="1">
      <c r="A96" s="3">
        <v>41</v>
      </c>
      <c r="B96" s="44"/>
      <c r="C96" s="115"/>
      <c r="D96" s="18">
        <v>10</v>
      </c>
      <c r="E96" s="7" t="str">
        <f>B65</f>
        <v>Benjak Fedor</v>
      </c>
      <c r="F96" s="5">
        <v>95</v>
      </c>
      <c r="G96" s="86"/>
      <c r="H96" s="86"/>
      <c r="I96" s="86"/>
      <c r="J96" s="86"/>
      <c r="K96" s="86"/>
      <c r="L96" s="95"/>
      <c r="M96" s="89"/>
      <c r="N96" s="86"/>
      <c r="O96" s="99"/>
      <c r="P96" s="86"/>
      <c r="Q96" s="86"/>
      <c r="R96" s="86"/>
      <c r="S96" s="97"/>
      <c r="T96" s="86"/>
    </row>
    <row r="97" spans="1:20" ht="13.5" thickBot="1">
      <c r="A97" s="3">
        <v>42</v>
      </c>
      <c r="B97" s="44"/>
      <c r="C97" s="115"/>
      <c r="D97" s="98"/>
      <c r="E97" s="24">
        <v>31</v>
      </c>
      <c r="F97" s="86"/>
      <c r="G97" s="86"/>
      <c r="H97" s="86"/>
      <c r="I97" s="86"/>
      <c r="J97" s="86"/>
      <c r="K97" s="23">
        <v>18</v>
      </c>
      <c r="L97" s="95"/>
      <c r="M97" s="18">
        <v>2</v>
      </c>
      <c r="N97" s="9" t="str">
        <f>IF(L94&gt;L100,K94,K100)</f>
        <v>Marčel Birđan</v>
      </c>
      <c r="O97" s="91">
        <v>106</v>
      </c>
      <c r="P97" s="96"/>
      <c r="Q97" s="97"/>
      <c r="R97" s="97"/>
      <c r="S97" s="97"/>
      <c r="T97" s="86"/>
    </row>
    <row r="98" spans="1:20" ht="13.5" thickBot="1">
      <c r="A98" s="3">
        <v>43</v>
      </c>
      <c r="B98" s="44"/>
      <c r="C98" s="115"/>
      <c r="D98" s="18">
        <v>15</v>
      </c>
      <c r="E98" s="6" t="str">
        <f>B70</f>
        <v>Novković Niki</v>
      </c>
      <c r="F98" s="11">
        <v>106</v>
      </c>
      <c r="G98" s="89"/>
      <c r="H98" s="86"/>
      <c r="I98" s="86"/>
      <c r="J98" s="86"/>
      <c r="K98" s="86"/>
      <c r="L98" s="95"/>
      <c r="M98" s="86"/>
      <c r="N98" s="86"/>
      <c r="O98" s="86"/>
      <c r="P98" s="86"/>
      <c r="Q98" s="86"/>
      <c r="R98" s="86"/>
      <c r="S98" s="86"/>
      <c r="T98" s="86"/>
    </row>
    <row r="99" spans="1:20" ht="13.5" thickBot="1">
      <c r="A99" s="3">
        <v>44</v>
      </c>
      <c r="B99" s="44"/>
      <c r="C99" s="116"/>
      <c r="D99" s="18">
        <v>18</v>
      </c>
      <c r="E99" s="8" t="str">
        <f>B73</f>
        <v>Djevki Saša</v>
      </c>
      <c r="F99" s="5">
        <v>103</v>
      </c>
      <c r="G99" s="18">
        <v>15</v>
      </c>
      <c r="H99" s="9" t="str">
        <f>IF(F98&gt;F99,E98,E99)</f>
        <v>Novković Niki</v>
      </c>
      <c r="I99" s="91">
        <v>109</v>
      </c>
      <c r="J99" s="89"/>
      <c r="K99" s="86"/>
      <c r="L99" s="99"/>
      <c r="M99" s="86"/>
      <c r="N99" s="86"/>
      <c r="O99" s="86"/>
      <c r="P99" s="86"/>
      <c r="Q99" s="86"/>
      <c r="R99" s="86"/>
      <c r="S99" s="86"/>
      <c r="T99" s="86"/>
    </row>
    <row r="100" spans="1:20" ht="13.5" thickBot="1">
      <c r="A100" s="3">
        <v>45</v>
      </c>
      <c r="B100" s="44"/>
      <c r="C100" s="116"/>
      <c r="D100" s="98"/>
      <c r="E100" s="24">
        <v>18</v>
      </c>
      <c r="F100" s="86"/>
      <c r="G100" s="97"/>
      <c r="H100" s="23">
        <v>18</v>
      </c>
      <c r="I100" s="93"/>
      <c r="J100" s="18">
        <v>2</v>
      </c>
      <c r="K100" s="9" t="str">
        <f>IF(I99&gt;I101,H99,H101)</f>
        <v>Novković Niki</v>
      </c>
      <c r="L100" s="91">
        <v>103</v>
      </c>
      <c r="M100" s="86"/>
      <c r="N100" s="86"/>
      <c r="O100" s="86"/>
      <c r="P100" s="86"/>
      <c r="Q100" s="44" t="s">
        <v>83</v>
      </c>
      <c r="R100" s="115">
        <v>674</v>
      </c>
      <c r="S100" s="86"/>
      <c r="T100" s="86"/>
    </row>
    <row r="101" spans="1:20" ht="13.5" thickBot="1">
      <c r="A101" s="3">
        <v>46</v>
      </c>
      <c r="B101" s="44"/>
      <c r="C101" s="116"/>
      <c r="D101" s="18">
        <v>31</v>
      </c>
      <c r="E101" s="6">
        <f>B86</f>
        <v>0</v>
      </c>
      <c r="F101" s="4">
        <v>0</v>
      </c>
      <c r="G101" s="19">
        <v>2</v>
      </c>
      <c r="H101" s="10" t="str">
        <f>IF(F101&gt;F102,E101,E102)</f>
        <v>Kojić Velimir</v>
      </c>
      <c r="I101" s="91">
        <v>108</v>
      </c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</row>
    <row r="102" spans="1:20" ht="13.5" thickBot="1">
      <c r="A102" s="3">
        <v>47</v>
      </c>
      <c r="B102" s="45"/>
      <c r="C102" s="117"/>
      <c r="D102" s="18">
        <v>2</v>
      </c>
      <c r="E102" s="8" t="str">
        <f>B57</f>
        <v>Kojić Velimir</v>
      </c>
      <c r="F102" s="5">
        <v>1</v>
      </c>
      <c r="G102" s="86" t="s">
        <v>0</v>
      </c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</row>
    <row r="103" spans="1:20" ht="12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</row>
    <row r="104" spans="1:20" ht="12.7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</row>
    <row r="105" spans="1:20" ht="12.75">
      <c r="A105" s="86"/>
      <c r="B105" s="3" t="s">
        <v>3</v>
      </c>
      <c r="C105" s="86"/>
      <c r="D105" s="86"/>
      <c r="E105" s="86"/>
      <c r="F105" s="86"/>
      <c r="G105" s="86"/>
      <c r="H105" s="86"/>
      <c r="I105" s="86"/>
      <c r="J105" s="86"/>
      <c r="K105" s="38"/>
      <c r="L105" s="86"/>
      <c r="M105" s="86"/>
      <c r="N105" s="86"/>
      <c r="O105" s="86"/>
      <c r="P105" s="86"/>
      <c r="Q105" s="86"/>
      <c r="R105" s="86"/>
      <c r="S105" s="86"/>
      <c r="T105" s="86"/>
    </row>
    <row r="106" spans="1:20" ht="13.5" thickBot="1">
      <c r="A106" s="86"/>
      <c r="B106" s="30" t="s">
        <v>7</v>
      </c>
      <c r="C106" s="30" t="s">
        <v>9</v>
      </c>
      <c r="D106" s="86"/>
      <c r="E106" s="23"/>
      <c r="F106" s="86"/>
      <c r="G106" s="86"/>
      <c r="H106" s="86"/>
      <c r="I106" s="86"/>
      <c r="J106" s="86"/>
      <c r="K106" s="38"/>
      <c r="L106" s="86"/>
      <c r="M106" s="86"/>
      <c r="N106" s="86"/>
      <c r="O106" s="86"/>
      <c r="P106" s="86"/>
      <c r="Q106" s="86"/>
      <c r="R106" s="86"/>
      <c r="S106" s="86"/>
      <c r="T106" s="86"/>
    </row>
    <row r="107" spans="1:20" ht="13.5" thickBot="1">
      <c r="A107" s="3">
        <v>1</v>
      </c>
      <c r="B107" s="46" t="s">
        <v>133</v>
      </c>
      <c r="C107" s="118">
        <v>577</v>
      </c>
      <c r="D107" s="119">
        <v>1</v>
      </c>
      <c r="E107" s="50" t="str">
        <f>B107</f>
        <v>Savić Tanja</v>
      </c>
      <c r="F107" s="118">
        <v>1</v>
      </c>
      <c r="G107" s="89"/>
      <c r="H107" s="38"/>
      <c r="I107" s="86"/>
      <c r="J107" s="86"/>
      <c r="K107" s="38"/>
      <c r="L107" s="86"/>
      <c r="M107" s="86"/>
      <c r="N107" s="86"/>
      <c r="O107" s="86"/>
      <c r="P107" s="86"/>
      <c r="Q107" s="86"/>
      <c r="R107" s="86"/>
      <c r="S107" s="86"/>
      <c r="T107" s="86"/>
    </row>
    <row r="108" spans="1:20" ht="13.5" thickBot="1">
      <c r="A108" s="3">
        <v>2</v>
      </c>
      <c r="B108" s="47" t="s">
        <v>71</v>
      </c>
      <c r="C108" s="90">
        <v>528</v>
      </c>
      <c r="D108" s="119">
        <v>8</v>
      </c>
      <c r="E108" s="51">
        <f>B114</f>
        <v>0</v>
      </c>
      <c r="F108" s="113">
        <v>0</v>
      </c>
      <c r="G108" s="119">
        <v>1</v>
      </c>
      <c r="H108" s="40" t="str">
        <f>IF(F107&gt;F108,E107,E108)</f>
        <v>Savić Tanja</v>
      </c>
      <c r="I108" s="91">
        <v>95</v>
      </c>
      <c r="J108" s="120">
        <v>2</v>
      </c>
      <c r="K108" s="40" t="str">
        <f>IF(I108&lt;I110,H108,H110)</f>
        <v>Ljeskovac Branka</v>
      </c>
      <c r="L108" s="91">
        <v>89</v>
      </c>
      <c r="M108" s="23"/>
      <c r="N108" s="86"/>
      <c r="O108" s="86"/>
      <c r="P108" s="86"/>
      <c r="Q108" s="86"/>
      <c r="R108" s="86"/>
      <c r="S108" s="86"/>
      <c r="T108" s="86"/>
    </row>
    <row r="109" spans="1:20" ht="13.5" thickBot="1">
      <c r="A109" s="3">
        <v>3</v>
      </c>
      <c r="B109" s="47" t="s">
        <v>69</v>
      </c>
      <c r="C109" s="90">
        <v>523</v>
      </c>
      <c r="D109" s="86"/>
      <c r="E109" s="37"/>
      <c r="F109" s="86"/>
      <c r="G109" s="86"/>
      <c r="H109" s="37"/>
      <c r="I109" s="93"/>
      <c r="J109" s="86"/>
      <c r="K109" s="38"/>
      <c r="L109" s="86"/>
      <c r="M109" s="103"/>
      <c r="N109" s="86"/>
      <c r="O109" s="86"/>
      <c r="P109" s="86"/>
      <c r="Q109" s="86"/>
      <c r="R109" s="86"/>
      <c r="S109" s="86"/>
      <c r="T109" s="86"/>
    </row>
    <row r="110" spans="1:20" ht="13.5" thickBot="1">
      <c r="A110" s="3">
        <v>4</v>
      </c>
      <c r="B110" s="47" t="s">
        <v>70</v>
      </c>
      <c r="C110" s="90">
        <v>389</v>
      </c>
      <c r="D110" s="119">
        <v>5</v>
      </c>
      <c r="E110" s="50" t="str">
        <f>B111</f>
        <v>Ljeskovac Branka</v>
      </c>
      <c r="F110" s="118">
        <v>59</v>
      </c>
      <c r="G110" s="121">
        <v>4</v>
      </c>
      <c r="H110" s="40" t="str">
        <f>IF(F110&gt;F111,E110,E111)</f>
        <v>Ljeskovac Branka</v>
      </c>
      <c r="I110" s="91">
        <v>85</v>
      </c>
      <c r="J110" s="122"/>
      <c r="K110" s="38"/>
      <c r="L110" s="86"/>
      <c r="M110" s="95"/>
      <c r="N110" s="86"/>
      <c r="O110" s="86"/>
      <c r="P110" s="86"/>
      <c r="Q110" s="86"/>
      <c r="R110" s="86"/>
      <c r="S110" s="86"/>
      <c r="T110" s="86"/>
    </row>
    <row r="111" spans="1:20" ht="13.5" thickBot="1">
      <c r="A111" s="3">
        <v>5</v>
      </c>
      <c r="B111" s="47" t="s">
        <v>72</v>
      </c>
      <c r="C111" s="90">
        <v>377</v>
      </c>
      <c r="D111" s="119">
        <v>4</v>
      </c>
      <c r="E111" s="51" t="str">
        <f>B110</f>
        <v>Stanković Ana</v>
      </c>
      <c r="F111" s="113">
        <v>48</v>
      </c>
      <c r="G111" s="86"/>
      <c r="H111" s="38"/>
      <c r="I111" s="86"/>
      <c r="J111" s="119">
        <v>1</v>
      </c>
      <c r="K111" s="40" t="str">
        <f>IF(I108&gt;I110,H108,H110)</f>
        <v>Savić Tanja</v>
      </c>
      <c r="L111" s="91">
        <v>102</v>
      </c>
      <c r="M111" s="26"/>
      <c r="N111" s="86"/>
      <c r="O111" s="86"/>
      <c r="P111" s="86"/>
      <c r="Q111" s="86"/>
      <c r="R111" s="86"/>
      <c r="S111" s="86"/>
      <c r="T111" s="86"/>
    </row>
    <row r="112" spans="1:20" ht="13.5" thickBot="1">
      <c r="A112" s="3">
        <v>6</v>
      </c>
      <c r="B112" s="47" t="s">
        <v>68</v>
      </c>
      <c r="C112" s="112">
        <v>280</v>
      </c>
      <c r="D112" s="86"/>
      <c r="E112" s="37"/>
      <c r="F112" s="86"/>
      <c r="G112" s="86"/>
      <c r="H112" s="38"/>
      <c r="I112" s="86"/>
      <c r="J112" s="86"/>
      <c r="K112" s="38"/>
      <c r="L112" s="93"/>
      <c r="M112" s="95"/>
      <c r="N112" s="86"/>
      <c r="O112" s="86"/>
      <c r="P112" s="86"/>
      <c r="Q112" s="86"/>
      <c r="R112" s="86"/>
      <c r="S112" s="86"/>
      <c r="T112" s="86"/>
    </row>
    <row r="113" spans="1:20" ht="13.5" thickBot="1">
      <c r="A113" s="3">
        <v>7</v>
      </c>
      <c r="B113" s="47" t="s">
        <v>67</v>
      </c>
      <c r="C113" s="112">
        <v>272</v>
      </c>
      <c r="D113" s="119">
        <v>3</v>
      </c>
      <c r="E113" s="50" t="str">
        <f>B109</f>
        <v>Vuković Zoica</v>
      </c>
      <c r="F113" s="118">
        <v>78</v>
      </c>
      <c r="G113" s="89"/>
      <c r="H113" s="38"/>
      <c r="I113" s="86"/>
      <c r="J113" s="123">
        <v>1</v>
      </c>
      <c r="K113" s="40" t="str">
        <f>IF(I114&gt;I116,H114,H116)</f>
        <v>Nikolić Svetlana</v>
      </c>
      <c r="L113" s="91">
        <v>91</v>
      </c>
      <c r="M113" s="26"/>
      <c r="N113" s="86"/>
      <c r="O113" s="86"/>
      <c r="P113" s="86"/>
      <c r="Q113" s="86"/>
      <c r="R113" s="86"/>
      <c r="S113" s="86"/>
      <c r="T113" s="86"/>
    </row>
    <row r="114" spans="1:20" ht="13.5" thickBot="1">
      <c r="A114" s="3">
        <v>8</v>
      </c>
      <c r="B114" s="116"/>
      <c r="C114" s="112"/>
      <c r="D114" s="119">
        <v>6</v>
      </c>
      <c r="E114" s="51" t="str">
        <f>B112</f>
        <v>Jovanović Marina</v>
      </c>
      <c r="F114" s="113">
        <v>59</v>
      </c>
      <c r="G114" s="119">
        <v>3</v>
      </c>
      <c r="H114" s="40" t="str">
        <f>IF(F113&gt;F114,E113,E114)</f>
        <v>Vuković Zoica</v>
      </c>
      <c r="I114" s="91"/>
      <c r="J114" s="86"/>
      <c r="K114" s="38"/>
      <c r="L114" s="86"/>
      <c r="M114" s="95"/>
      <c r="N114" s="86"/>
      <c r="O114" s="86"/>
      <c r="P114" s="86"/>
      <c r="Q114" s="86"/>
      <c r="R114" s="86"/>
      <c r="S114" s="86"/>
      <c r="T114" s="86"/>
    </row>
    <row r="115" spans="1:20" ht="13.5" thickBot="1">
      <c r="A115" s="3">
        <v>9</v>
      </c>
      <c r="B115" s="116"/>
      <c r="C115" s="112"/>
      <c r="D115" s="86"/>
      <c r="E115" s="37"/>
      <c r="F115" s="86"/>
      <c r="G115" s="86"/>
      <c r="H115" s="37"/>
      <c r="I115" s="94">
        <v>76</v>
      </c>
      <c r="J115" s="124"/>
      <c r="K115" s="38"/>
      <c r="L115" s="86"/>
      <c r="M115" s="110"/>
      <c r="N115" s="86"/>
      <c r="O115" s="86"/>
      <c r="P115" s="86"/>
      <c r="Q115" s="86"/>
      <c r="R115" s="86"/>
      <c r="S115" s="86"/>
      <c r="T115" s="86"/>
    </row>
    <row r="116" spans="1:20" ht="13.5" thickBot="1">
      <c r="A116" s="3">
        <v>10</v>
      </c>
      <c r="B116" s="125"/>
      <c r="C116" s="112"/>
      <c r="D116" s="119">
        <v>7</v>
      </c>
      <c r="E116" s="50" t="str">
        <f>B113</f>
        <v>Purešić Svetlana</v>
      </c>
      <c r="F116" s="118">
        <v>25</v>
      </c>
      <c r="G116" s="121">
        <v>2</v>
      </c>
      <c r="H116" s="40" t="str">
        <f>IF(F116&gt;F117,E116,E117)</f>
        <v>Nikolić Svetlana</v>
      </c>
      <c r="I116" s="91">
        <v>91</v>
      </c>
      <c r="J116" s="119">
        <v>2</v>
      </c>
      <c r="K116" s="40" t="str">
        <f>IF(I114&lt;I116,H114,H116)</f>
        <v>Vuković Zoica</v>
      </c>
      <c r="L116" s="91">
        <v>95</v>
      </c>
      <c r="M116" s="23"/>
      <c r="N116" s="86"/>
      <c r="O116" s="86"/>
      <c r="P116" s="86"/>
      <c r="Q116" s="86"/>
      <c r="R116" s="86"/>
      <c r="S116" s="86"/>
      <c r="T116" s="86"/>
    </row>
    <row r="117" spans="1:20" ht="13.5" thickBot="1">
      <c r="A117" s="3">
        <v>11</v>
      </c>
      <c r="B117" s="125"/>
      <c r="C117" s="112"/>
      <c r="D117" s="119">
        <v>2</v>
      </c>
      <c r="E117" s="51" t="str">
        <f>B108</f>
        <v>Nikolić Svetlana</v>
      </c>
      <c r="F117" s="113">
        <v>79</v>
      </c>
      <c r="G117" s="86"/>
      <c r="H117" s="38"/>
      <c r="I117" s="86"/>
      <c r="J117" s="86"/>
      <c r="K117" s="38"/>
      <c r="L117" s="86"/>
      <c r="M117" s="86"/>
      <c r="N117" s="86"/>
      <c r="O117" s="86"/>
      <c r="P117" s="86"/>
      <c r="Q117" s="86"/>
      <c r="R117" s="86"/>
      <c r="S117" s="86"/>
      <c r="T117" s="86"/>
    </row>
    <row r="118" spans="1:20" ht="13.5" thickBot="1">
      <c r="A118" s="3">
        <v>12</v>
      </c>
      <c r="B118" s="125"/>
      <c r="C118" s="112"/>
      <c r="D118" s="86"/>
      <c r="E118" s="38"/>
      <c r="F118" s="86"/>
      <c r="G118" s="86"/>
      <c r="H118" s="38"/>
      <c r="I118" s="86"/>
      <c r="J118" s="27">
        <v>1</v>
      </c>
      <c r="K118" s="41" t="str">
        <f>IF(L111&gt;L113,K111,K113)</f>
        <v>Savić Tanja</v>
      </c>
      <c r="L118" s="86"/>
      <c r="M118" s="86"/>
      <c r="N118" s="86"/>
      <c r="O118" s="86"/>
      <c r="P118" s="86"/>
      <c r="Q118" s="86"/>
      <c r="R118" s="86"/>
      <c r="S118" s="86"/>
      <c r="T118" s="86"/>
    </row>
    <row r="119" spans="1:20" ht="13.5" thickBot="1">
      <c r="A119" s="3">
        <v>13</v>
      </c>
      <c r="B119" s="125"/>
      <c r="C119" s="112"/>
      <c r="D119" s="86"/>
      <c r="E119" s="38"/>
      <c r="F119" s="86"/>
      <c r="G119" s="86"/>
      <c r="H119" s="38"/>
      <c r="I119" s="86"/>
      <c r="J119" s="86"/>
      <c r="K119" s="38"/>
      <c r="L119" s="86"/>
      <c r="M119" s="86"/>
      <c r="N119" s="86"/>
      <c r="O119" s="86"/>
      <c r="P119" s="86"/>
      <c r="Q119" s="86"/>
      <c r="R119" s="86"/>
      <c r="S119" s="86"/>
      <c r="T119" s="86"/>
    </row>
    <row r="120" spans="1:20" ht="13.5" thickBot="1">
      <c r="A120" s="3">
        <v>14</v>
      </c>
      <c r="B120" s="125"/>
      <c r="C120" s="112"/>
      <c r="D120" s="86"/>
      <c r="E120" s="38"/>
      <c r="F120" s="86"/>
      <c r="G120" s="86"/>
      <c r="H120" s="38"/>
      <c r="I120" s="86"/>
      <c r="J120" s="27">
        <v>2</v>
      </c>
      <c r="K120" s="42" t="str">
        <f>IF(L111&lt;L113,K111,K113)</f>
        <v>Nikolić Svetlana</v>
      </c>
      <c r="L120" s="86"/>
      <c r="M120" s="86"/>
      <c r="N120" s="86"/>
      <c r="O120" s="86"/>
      <c r="P120" s="86"/>
      <c r="Q120" s="86"/>
      <c r="R120" s="86"/>
      <c r="S120" s="86"/>
      <c r="T120" s="86"/>
    </row>
    <row r="121" spans="1:20" ht="13.5" thickBot="1">
      <c r="A121" s="3">
        <v>15</v>
      </c>
      <c r="B121" s="126"/>
      <c r="C121" s="113"/>
      <c r="D121" s="86"/>
      <c r="E121" s="38"/>
      <c r="F121" s="86"/>
      <c r="G121" s="86"/>
      <c r="H121" s="38"/>
      <c r="I121" s="86"/>
      <c r="J121" s="86"/>
      <c r="K121" s="38"/>
      <c r="L121" s="86"/>
      <c r="M121" s="86"/>
      <c r="N121" s="86"/>
      <c r="O121" s="86"/>
      <c r="P121" s="86"/>
      <c r="Q121" s="86"/>
      <c r="R121" s="86"/>
      <c r="S121" s="86"/>
      <c r="T121" s="86"/>
    </row>
    <row r="122" spans="1:20" ht="13.5" thickBot="1">
      <c r="A122" s="86"/>
      <c r="B122" s="86"/>
      <c r="C122" s="86"/>
      <c r="D122" s="86"/>
      <c r="E122" s="38"/>
      <c r="F122" s="86"/>
      <c r="G122" s="86"/>
      <c r="H122" s="38"/>
      <c r="I122" s="86"/>
      <c r="J122" s="27">
        <v>3</v>
      </c>
      <c r="K122" s="52" t="str">
        <f>IF(L108&gt;L116,K108,K116)</f>
        <v>Vuković Zoica</v>
      </c>
      <c r="L122" s="86"/>
      <c r="M122" s="86"/>
      <c r="N122" s="86"/>
      <c r="O122" s="86"/>
      <c r="P122" s="86"/>
      <c r="Q122" s="86"/>
      <c r="R122" s="86"/>
      <c r="S122" s="86"/>
      <c r="T122" s="86"/>
    </row>
    <row r="123" spans="1:20" ht="12.75">
      <c r="A123" s="86"/>
      <c r="B123" s="15" t="s">
        <v>4</v>
      </c>
      <c r="C123" s="87"/>
      <c r="D123" s="86"/>
      <c r="E123" s="38"/>
      <c r="F123" s="86"/>
      <c r="G123" s="86"/>
      <c r="H123" s="38"/>
      <c r="I123" s="86"/>
      <c r="J123" s="86"/>
      <c r="K123" s="38"/>
      <c r="L123" s="86"/>
      <c r="M123" s="86"/>
      <c r="N123" s="86"/>
      <c r="O123" s="86"/>
      <c r="P123" s="86"/>
      <c r="Q123" s="86"/>
      <c r="R123" s="86"/>
      <c r="S123" s="86"/>
      <c r="T123" s="86"/>
    </row>
    <row r="124" spans="1:20" ht="13.5" thickBot="1">
      <c r="A124" s="86"/>
      <c r="B124" s="30" t="s">
        <v>7</v>
      </c>
      <c r="C124" s="30" t="s">
        <v>80</v>
      </c>
      <c r="D124" s="86"/>
      <c r="E124" s="38"/>
      <c r="F124" s="86"/>
      <c r="G124" s="127"/>
      <c r="H124" s="38"/>
      <c r="I124" s="86"/>
      <c r="J124" s="86"/>
      <c r="K124" s="38"/>
      <c r="L124" s="86"/>
      <c r="M124" s="86"/>
      <c r="N124" s="86"/>
      <c r="O124" s="86"/>
      <c r="P124" s="86"/>
      <c r="Q124" s="86"/>
      <c r="R124" s="86"/>
      <c r="S124" s="86"/>
      <c r="T124" s="86"/>
    </row>
    <row r="125" spans="1:20" ht="13.5" thickBot="1">
      <c r="A125" s="3">
        <v>1</v>
      </c>
      <c r="B125" s="36" t="s">
        <v>76</v>
      </c>
      <c r="C125" s="128">
        <v>540</v>
      </c>
      <c r="D125" s="18">
        <v>1</v>
      </c>
      <c r="E125" s="39" t="str">
        <f>B125</f>
        <v>Cagić Jelena</v>
      </c>
      <c r="F125" s="129">
        <v>103</v>
      </c>
      <c r="G125" s="18">
        <v>2</v>
      </c>
      <c r="H125" s="39" t="str">
        <f>IF(F125&lt;F127,E125,E127)</f>
        <v>Mitrović Biljana</v>
      </c>
      <c r="I125" s="129">
        <v>79</v>
      </c>
      <c r="J125" s="32"/>
      <c r="K125" s="38"/>
      <c r="L125" s="86"/>
      <c r="M125" s="86"/>
      <c r="N125" s="15" t="s">
        <v>5</v>
      </c>
      <c r="O125" s="15"/>
      <c r="S125" s="86"/>
      <c r="T125" s="86"/>
    </row>
    <row r="126" spans="1:20" ht="13.5" thickBot="1">
      <c r="A126" s="3">
        <v>2</v>
      </c>
      <c r="B126" s="48" t="s">
        <v>73</v>
      </c>
      <c r="C126" s="130">
        <v>537</v>
      </c>
      <c r="D126" s="86"/>
      <c r="E126" s="37"/>
      <c r="F126" s="93"/>
      <c r="G126" s="86"/>
      <c r="H126" s="38"/>
      <c r="I126" s="86"/>
      <c r="J126" s="103"/>
      <c r="K126" s="38"/>
      <c r="L126" s="86"/>
      <c r="M126" s="86"/>
      <c r="N126" s="30" t="s">
        <v>7</v>
      </c>
      <c r="O126" s="30" t="s">
        <v>9</v>
      </c>
      <c r="S126" s="86"/>
      <c r="T126" s="86"/>
    </row>
    <row r="127" spans="1:20" ht="13.5" thickBot="1">
      <c r="A127" s="3">
        <v>3</v>
      </c>
      <c r="B127" s="49" t="s">
        <v>75</v>
      </c>
      <c r="C127" s="115">
        <v>536</v>
      </c>
      <c r="D127" s="18">
        <v>4</v>
      </c>
      <c r="E127" s="39" t="str">
        <f>B128</f>
        <v>Mitrović Biljana</v>
      </c>
      <c r="F127" s="129">
        <v>77</v>
      </c>
      <c r="G127" s="29">
        <v>1</v>
      </c>
      <c r="H127" s="39" t="str">
        <f>IF(F125&gt;F127,E125,E127)</f>
        <v>Cagić Jelena</v>
      </c>
      <c r="I127" s="129">
        <v>96</v>
      </c>
      <c r="J127" s="25"/>
      <c r="K127" s="38"/>
      <c r="L127" s="86"/>
      <c r="M127" s="3">
        <v>1</v>
      </c>
      <c r="N127" s="36" t="s">
        <v>107</v>
      </c>
      <c r="O127" s="128">
        <v>566</v>
      </c>
      <c r="Q127" s="2"/>
      <c r="S127" s="86"/>
      <c r="T127" s="86"/>
    </row>
    <row r="128" spans="1:20" ht="13.5" thickBot="1">
      <c r="A128" s="3">
        <v>4</v>
      </c>
      <c r="B128" s="48" t="s">
        <v>74</v>
      </c>
      <c r="C128" s="130">
        <v>521</v>
      </c>
      <c r="D128" s="86"/>
      <c r="E128" s="38"/>
      <c r="F128" s="86"/>
      <c r="G128" s="131"/>
      <c r="H128" s="38"/>
      <c r="I128" s="94"/>
      <c r="J128" s="107"/>
      <c r="K128" s="38"/>
      <c r="L128" s="86"/>
      <c r="M128" s="3">
        <v>2</v>
      </c>
      <c r="N128" s="48" t="s">
        <v>77</v>
      </c>
      <c r="O128" s="130">
        <v>501</v>
      </c>
      <c r="P128" s="224"/>
      <c r="Q128" s="162"/>
      <c r="R128" s="162"/>
      <c r="S128" s="86"/>
      <c r="T128" s="86"/>
    </row>
    <row r="129" spans="1:20" ht="13.5" thickBot="1">
      <c r="A129" s="3">
        <v>5</v>
      </c>
      <c r="B129" s="132"/>
      <c r="C129" s="115"/>
      <c r="D129" s="18">
        <v>2</v>
      </c>
      <c r="E129" s="39" t="str">
        <f>B126</f>
        <v>Čerevicki Jelena</v>
      </c>
      <c r="F129" s="129">
        <v>86</v>
      </c>
      <c r="G129" s="18">
        <v>1</v>
      </c>
      <c r="H129" s="39" t="str">
        <f>IF(F129&gt;F131,E129,E131)</f>
        <v>Čerevicki Jelena</v>
      </c>
      <c r="I129" s="129">
        <v>95</v>
      </c>
      <c r="J129" s="25"/>
      <c r="K129" s="38"/>
      <c r="L129" s="86"/>
      <c r="M129" s="3">
        <v>3</v>
      </c>
      <c r="N129" s="49" t="s">
        <v>122</v>
      </c>
      <c r="O129" s="115">
        <v>495</v>
      </c>
      <c r="P129" s="221"/>
      <c r="Q129" s="162"/>
      <c r="R129" s="162"/>
      <c r="S129" s="86"/>
      <c r="T129" s="86"/>
    </row>
    <row r="130" spans="1:20" ht="13.5" thickBot="1">
      <c r="A130" s="3">
        <v>6</v>
      </c>
      <c r="B130" s="133"/>
      <c r="C130" s="130"/>
      <c r="D130" s="86"/>
      <c r="E130" s="37"/>
      <c r="F130" s="93"/>
      <c r="G130" s="86"/>
      <c r="H130" s="38"/>
      <c r="I130" s="86"/>
      <c r="J130" s="110"/>
      <c r="K130" s="38"/>
      <c r="L130" s="86"/>
      <c r="M130" s="3">
        <v>4</v>
      </c>
      <c r="N130" s="222" t="s">
        <v>78</v>
      </c>
      <c r="O130" s="223">
        <v>433</v>
      </c>
      <c r="P130" s="221"/>
      <c r="Q130" s="162"/>
      <c r="R130" s="162"/>
      <c r="S130" s="86"/>
      <c r="T130" s="86"/>
    </row>
    <row r="131" spans="1:20" ht="13.5" thickBot="1">
      <c r="A131" s="3">
        <v>7</v>
      </c>
      <c r="B131" s="134"/>
      <c r="C131" s="135"/>
      <c r="D131" s="18">
        <v>3</v>
      </c>
      <c r="E131" s="39" t="str">
        <f>B127</f>
        <v>Crkvenik Albina</v>
      </c>
      <c r="F131" s="129">
        <v>84</v>
      </c>
      <c r="G131" s="28">
        <v>2</v>
      </c>
      <c r="H131" s="39" t="str">
        <f>IF(F129&lt;F131,E129,E131)</f>
        <v>Crkvenik Albina</v>
      </c>
      <c r="I131" s="129">
        <v>91</v>
      </c>
      <c r="J131" s="32"/>
      <c r="K131" s="38"/>
      <c r="L131" s="86"/>
      <c r="M131" s="216"/>
      <c r="N131" s="162"/>
      <c r="O131" s="162"/>
      <c r="P131" s="221"/>
      <c r="Q131" s="162"/>
      <c r="R131" s="162"/>
      <c r="S131" s="86"/>
      <c r="T131" s="86"/>
    </row>
    <row r="132" spans="1:20" ht="13.5" thickBot="1">
      <c r="A132" s="86"/>
      <c r="B132" s="86"/>
      <c r="C132" s="86"/>
      <c r="D132" s="86"/>
      <c r="E132" s="86"/>
      <c r="F132" s="86"/>
      <c r="G132" s="86"/>
      <c r="H132" s="86"/>
      <c r="I132" s="86"/>
      <c r="J132" s="27">
        <v>1</v>
      </c>
      <c r="K132" s="41" t="str">
        <f>IF(I127&gt;I129,H127,H129)</f>
        <v>Cagić Jelena</v>
      </c>
      <c r="L132" s="86"/>
      <c r="M132" s="38"/>
      <c r="N132" s="38" t="s">
        <v>108</v>
      </c>
      <c r="O132" s="38"/>
      <c r="P132" s="221"/>
      <c r="Q132" s="162"/>
      <c r="R132" s="162"/>
      <c r="S132" s="86"/>
      <c r="T132" s="86"/>
    </row>
    <row r="133" spans="1:20" ht="13.5" thickBo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38"/>
      <c r="L133" s="86"/>
      <c r="M133" s="55">
        <v>1</v>
      </c>
      <c r="N133" s="56" t="s">
        <v>109</v>
      </c>
      <c r="O133" s="57"/>
      <c r="P133" s="86"/>
      <c r="Q133" s="86"/>
      <c r="R133" s="86"/>
      <c r="S133" s="86"/>
      <c r="T133" s="86"/>
    </row>
    <row r="134" spans="1:20" ht="13.5" thickBot="1">
      <c r="A134" s="86"/>
      <c r="B134" s="86"/>
      <c r="C134" s="86"/>
      <c r="D134" s="86"/>
      <c r="E134" s="86"/>
      <c r="F134" s="86"/>
      <c r="G134" s="86"/>
      <c r="H134" s="86"/>
      <c r="I134" s="86"/>
      <c r="J134" s="27">
        <v>2</v>
      </c>
      <c r="K134" s="42" t="str">
        <f>IF(I127&lt;I129,H127,H129)</f>
        <v>Čerevicki Jelena</v>
      </c>
      <c r="L134" s="86"/>
      <c r="M134" s="86"/>
      <c r="N134" s="86"/>
      <c r="O134" s="86"/>
      <c r="P134" s="86"/>
      <c r="Q134" s="86"/>
      <c r="R134" s="86"/>
      <c r="S134" s="86"/>
      <c r="T134" s="86"/>
    </row>
    <row r="135" spans="1:20" ht="13.5" thickBo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38"/>
      <c r="L135" s="86"/>
      <c r="M135" s="58"/>
      <c r="N135" s="38" t="s">
        <v>110</v>
      </c>
      <c r="O135" s="38"/>
      <c r="P135" s="86"/>
      <c r="Q135" s="86"/>
      <c r="R135" s="86"/>
      <c r="S135" s="86"/>
      <c r="T135" s="86"/>
    </row>
    <row r="136" spans="1:20" ht="13.5" thickBot="1">
      <c r="A136" s="86"/>
      <c r="B136" s="86"/>
      <c r="C136" s="86"/>
      <c r="D136" s="86"/>
      <c r="E136" s="86"/>
      <c r="F136" s="86"/>
      <c r="G136" s="86"/>
      <c r="H136" s="86"/>
      <c r="I136" s="86"/>
      <c r="J136" s="27">
        <v>3</v>
      </c>
      <c r="K136" s="52" t="str">
        <f>IF(I125&gt;I131,H125,H131)</f>
        <v>Crkvenik Albina</v>
      </c>
      <c r="L136" s="97"/>
      <c r="M136" s="55">
        <v>1</v>
      </c>
      <c r="N136" s="56" t="s">
        <v>112</v>
      </c>
      <c r="O136" s="57">
        <v>496</v>
      </c>
      <c r="P136" s="86"/>
      <c r="Q136" s="86"/>
      <c r="R136" s="86"/>
      <c r="S136" s="86"/>
      <c r="T136" s="86"/>
    </row>
    <row r="137" spans="1:20" ht="13.5" thickBot="1">
      <c r="A137" s="86"/>
      <c r="B137" s="30" t="s">
        <v>94</v>
      </c>
      <c r="C137" s="87"/>
      <c r="D137" s="86"/>
      <c r="E137" s="86"/>
      <c r="F137" s="86"/>
      <c r="G137" s="86"/>
      <c r="H137" s="86"/>
      <c r="I137" s="86"/>
      <c r="J137" s="86"/>
      <c r="K137" s="38"/>
      <c r="L137" s="97"/>
      <c r="M137" s="55">
        <v>2</v>
      </c>
      <c r="N137" s="56" t="s">
        <v>111</v>
      </c>
      <c r="O137" s="57">
        <v>477</v>
      </c>
      <c r="P137" s="86"/>
      <c r="Q137" s="86"/>
      <c r="R137" s="86"/>
      <c r="S137" s="86"/>
      <c r="T137" s="86"/>
    </row>
    <row r="138" spans="1:20" ht="13.5" thickBot="1">
      <c r="A138" s="86"/>
      <c r="B138" s="30" t="s">
        <v>7</v>
      </c>
      <c r="C138" s="30" t="s">
        <v>9</v>
      </c>
      <c r="D138" s="86"/>
      <c r="E138" s="86"/>
      <c r="F138" s="86"/>
      <c r="G138" s="127"/>
      <c r="H138" s="86"/>
      <c r="I138" s="86"/>
      <c r="J138" s="86"/>
      <c r="K138" s="38"/>
      <c r="L138" s="97"/>
      <c r="M138" s="55">
        <v>3</v>
      </c>
      <c r="N138" s="56" t="s">
        <v>114</v>
      </c>
      <c r="O138" s="59">
        <v>437</v>
      </c>
      <c r="P138" s="86"/>
      <c r="Q138" s="86"/>
      <c r="R138" s="86"/>
      <c r="S138" s="86"/>
      <c r="T138" s="86"/>
    </row>
    <row r="139" spans="1:20" ht="13.5" thickBot="1">
      <c r="A139" s="3">
        <v>1</v>
      </c>
      <c r="B139" s="36" t="s">
        <v>86</v>
      </c>
      <c r="C139" s="128">
        <v>598</v>
      </c>
      <c r="D139" s="18">
        <v>1</v>
      </c>
      <c r="E139" s="39" t="str">
        <f>B139</f>
        <v>Popović Luka</v>
      </c>
      <c r="F139" s="59"/>
      <c r="G139" s="72">
        <v>2</v>
      </c>
      <c r="H139" s="39" t="str">
        <f>IF(F139&lt;F141,E139,E141)</f>
        <v>Popović Vladimir</v>
      </c>
      <c r="I139" s="129"/>
      <c r="J139" s="32"/>
      <c r="K139" s="38"/>
      <c r="L139" s="97"/>
      <c r="M139" s="55">
        <v>4</v>
      </c>
      <c r="N139" s="60" t="s">
        <v>113</v>
      </c>
      <c r="O139" s="57">
        <v>426</v>
      </c>
      <c r="P139" s="86"/>
      <c r="Q139" s="86"/>
      <c r="R139" s="86"/>
      <c r="S139" s="86"/>
      <c r="T139" s="86"/>
    </row>
    <row r="140" spans="1:20" ht="13.5" thickBot="1">
      <c r="A140" s="3">
        <v>2</v>
      </c>
      <c r="B140" s="48" t="s">
        <v>84</v>
      </c>
      <c r="C140" s="130">
        <v>574</v>
      </c>
      <c r="D140" s="86"/>
      <c r="E140" s="37"/>
      <c r="F140" s="73"/>
      <c r="G140" s="38"/>
      <c r="H140" s="38"/>
      <c r="I140" s="86"/>
      <c r="J140" s="103"/>
      <c r="K140" s="38"/>
      <c r="L140" s="97"/>
      <c r="M140" s="58"/>
      <c r="N140" s="38"/>
      <c r="O140" s="38"/>
      <c r="P140" s="86"/>
      <c r="Q140" s="86"/>
      <c r="R140" s="86"/>
      <c r="S140" s="86"/>
      <c r="T140" s="86"/>
    </row>
    <row r="141" spans="1:20" ht="13.5" thickBot="1">
      <c r="A141" s="3">
        <v>3</v>
      </c>
      <c r="B141" s="49" t="s">
        <v>87</v>
      </c>
      <c r="C141" s="115">
        <v>564</v>
      </c>
      <c r="D141" s="18">
        <v>4</v>
      </c>
      <c r="E141" s="39" t="str">
        <f>B142</f>
        <v>Popović Vladimir</v>
      </c>
      <c r="F141" s="59"/>
      <c r="G141" s="74">
        <v>1</v>
      </c>
      <c r="H141" s="39" t="str">
        <f>IF(F139&gt;F141,E139,E141)</f>
        <v>Popović Vladimir</v>
      </c>
      <c r="I141" s="129"/>
      <c r="J141" s="25"/>
      <c r="K141" s="38"/>
      <c r="L141" s="97"/>
      <c r="M141" s="58"/>
      <c r="N141" s="38" t="s">
        <v>115</v>
      </c>
      <c r="O141" s="38"/>
      <c r="P141" s="86"/>
      <c r="Q141" s="86"/>
      <c r="R141" s="86"/>
      <c r="S141" s="86"/>
      <c r="T141" s="86"/>
    </row>
    <row r="142" spans="1:20" ht="13.5" thickBot="1">
      <c r="A142" s="3">
        <v>4</v>
      </c>
      <c r="B142" s="48" t="s">
        <v>85</v>
      </c>
      <c r="C142" s="130">
        <v>435</v>
      </c>
      <c r="D142" s="86"/>
      <c r="E142" s="38"/>
      <c r="F142" s="38"/>
      <c r="G142" s="75"/>
      <c r="H142" s="38"/>
      <c r="I142" s="94"/>
      <c r="J142" s="107"/>
      <c r="K142" s="38"/>
      <c r="L142" s="97"/>
      <c r="M142" s="55">
        <v>1</v>
      </c>
      <c r="N142" s="56" t="s">
        <v>116</v>
      </c>
      <c r="O142" s="57">
        <v>601</v>
      </c>
      <c r="P142" s="86"/>
      <c r="Q142" s="86"/>
      <c r="R142" s="86"/>
      <c r="S142" s="86"/>
      <c r="T142" s="86"/>
    </row>
    <row r="143" spans="1:20" ht="13.5" thickBot="1">
      <c r="A143" s="3">
        <v>5</v>
      </c>
      <c r="B143" s="132"/>
      <c r="C143" s="115"/>
      <c r="D143" s="18">
        <v>2</v>
      </c>
      <c r="E143" s="39" t="str">
        <f>B140</f>
        <v>Grozanović Luka</v>
      </c>
      <c r="F143" s="59"/>
      <c r="G143" s="72">
        <v>1</v>
      </c>
      <c r="H143" s="39" t="str">
        <f>IF(F143&gt;F145,E143,E145)</f>
        <v>RadoševićSrđan</v>
      </c>
      <c r="I143" s="129"/>
      <c r="J143" s="25"/>
      <c r="K143" s="38"/>
      <c r="L143" s="97"/>
      <c r="M143" s="55">
        <v>2</v>
      </c>
      <c r="N143" s="56" t="s">
        <v>117</v>
      </c>
      <c r="O143" s="57">
        <v>542</v>
      </c>
      <c r="P143" s="86"/>
      <c r="Q143" s="86"/>
      <c r="R143" s="86"/>
      <c r="S143" s="86"/>
      <c r="T143" s="86"/>
    </row>
    <row r="144" spans="1:20" ht="13.5" thickBot="1">
      <c r="A144" s="3">
        <v>6</v>
      </c>
      <c r="B144" s="133"/>
      <c r="C144" s="130"/>
      <c r="D144" s="86"/>
      <c r="E144" s="37"/>
      <c r="F144" s="73"/>
      <c r="G144" s="38"/>
      <c r="H144" s="38"/>
      <c r="I144" s="86"/>
      <c r="J144" s="110"/>
      <c r="K144" s="38"/>
      <c r="L144" s="97"/>
      <c r="M144" s="55">
        <v>3</v>
      </c>
      <c r="N144" s="56" t="s">
        <v>118</v>
      </c>
      <c r="O144" s="57">
        <v>549</v>
      </c>
      <c r="P144" s="86"/>
      <c r="Q144" s="86"/>
      <c r="R144" s="86"/>
      <c r="S144" s="86"/>
      <c r="T144" s="86"/>
    </row>
    <row r="145" spans="1:20" ht="13.5" thickBot="1">
      <c r="A145" s="3">
        <v>7</v>
      </c>
      <c r="B145" s="134"/>
      <c r="C145" s="135"/>
      <c r="D145" s="18">
        <v>3</v>
      </c>
      <c r="E145" s="39" t="str">
        <f>B141</f>
        <v>RadoševićSrđan</v>
      </c>
      <c r="F145" s="59"/>
      <c r="G145" s="76">
        <v>2</v>
      </c>
      <c r="H145" s="39" t="str">
        <f>IF(F143&lt;F145,E143,E145)</f>
        <v>RadoševićSrđan</v>
      </c>
      <c r="I145" s="129"/>
      <c r="J145" s="32"/>
      <c r="K145" s="38"/>
      <c r="L145" s="97"/>
      <c r="M145" s="58"/>
      <c r="N145" s="38"/>
      <c r="O145" s="38"/>
      <c r="P145" s="86"/>
      <c r="Q145" s="86"/>
      <c r="R145" s="86"/>
      <c r="S145" s="86"/>
      <c r="T145" s="86"/>
    </row>
    <row r="146" spans="1:20" ht="13.5" thickBot="1">
      <c r="A146" s="86"/>
      <c r="B146" s="86"/>
      <c r="C146" s="86"/>
      <c r="D146" s="86"/>
      <c r="E146" s="86"/>
      <c r="F146" s="86"/>
      <c r="G146" s="86"/>
      <c r="H146" s="86"/>
      <c r="I146" s="86"/>
      <c r="J146" s="27">
        <v>1</v>
      </c>
      <c r="K146" s="41" t="str">
        <f>IF(I141&gt;I143,H141,H143)</f>
        <v>RadoševićSrđan</v>
      </c>
      <c r="L146" s="97"/>
      <c r="M146" s="58"/>
      <c r="N146" s="38" t="s">
        <v>119</v>
      </c>
      <c r="O146" s="61"/>
      <c r="P146" s="86"/>
      <c r="Q146" s="86"/>
      <c r="R146" s="86"/>
      <c r="S146" s="86"/>
      <c r="T146" s="86"/>
    </row>
    <row r="147" spans="1:20" ht="13.5" thickBot="1">
      <c r="A147" s="38"/>
      <c r="B147" s="77" t="s">
        <v>123</v>
      </c>
      <c r="C147" s="78"/>
      <c r="D147" s="38"/>
      <c r="E147" s="77" t="s">
        <v>123</v>
      </c>
      <c r="F147" s="78"/>
      <c r="G147" s="86"/>
      <c r="H147" s="86"/>
      <c r="I147" s="86"/>
      <c r="J147" s="86"/>
      <c r="K147" s="38"/>
      <c r="L147" s="97"/>
      <c r="M147" s="55">
        <v>1</v>
      </c>
      <c r="N147" s="56" t="s">
        <v>120</v>
      </c>
      <c r="O147" s="57">
        <v>602</v>
      </c>
      <c r="P147" s="86"/>
      <c r="Q147" s="86"/>
      <c r="R147" s="86"/>
      <c r="S147" s="86"/>
      <c r="T147" s="86"/>
    </row>
    <row r="148" spans="1:20" ht="13.5" thickBot="1">
      <c r="A148" s="55">
        <v>1</v>
      </c>
      <c r="B148" s="136" t="s">
        <v>139</v>
      </c>
      <c r="C148" s="88">
        <v>604</v>
      </c>
      <c r="D148" s="55">
        <v>1</v>
      </c>
      <c r="E148" s="137" t="s">
        <v>186</v>
      </c>
      <c r="F148" s="138">
        <v>654</v>
      </c>
      <c r="G148" s="86"/>
      <c r="H148" s="86"/>
      <c r="I148" s="86"/>
      <c r="J148" s="27">
        <v>2</v>
      </c>
      <c r="K148" s="42" t="str">
        <f>IF(I141&lt;I143,H141,H143)</f>
        <v>RadoševićSrđan</v>
      </c>
      <c r="L148" s="97"/>
      <c r="M148" s="55">
        <v>2</v>
      </c>
      <c r="N148" s="56" t="s">
        <v>121</v>
      </c>
      <c r="O148" s="57">
        <v>427</v>
      </c>
      <c r="P148" s="86"/>
      <c r="Q148" s="86"/>
      <c r="R148" s="86"/>
      <c r="S148" s="86"/>
      <c r="T148" s="86"/>
    </row>
    <row r="149" spans="1:20" ht="13.5" thickBot="1">
      <c r="A149" s="55">
        <v>2</v>
      </c>
      <c r="B149" s="139" t="s">
        <v>135</v>
      </c>
      <c r="C149" s="140">
        <v>600</v>
      </c>
      <c r="D149" s="79">
        <v>2</v>
      </c>
      <c r="E149" s="141" t="s">
        <v>187</v>
      </c>
      <c r="F149" s="112">
        <v>630</v>
      </c>
      <c r="G149" s="86"/>
      <c r="H149" s="86"/>
      <c r="I149" s="86"/>
      <c r="J149" s="86"/>
      <c r="K149" s="38"/>
      <c r="L149" s="97"/>
      <c r="P149" s="86"/>
      <c r="Q149" s="86"/>
      <c r="R149" s="86"/>
      <c r="S149" s="86"/>
      <c r="T149" s="86"/>
    </row>
    <row r="150" spans="1:20" ht="13.5" thickBot="1">
      <c r="A150" s="62">
        <v>3</v>
      </c>
      <c r="B150" s="142" t="s">
        <v>151</v>
      </c>
      <c r="C150" s="143">
        <v>572</v>
      </c>
      <c r="D150" s="80">
        <v>3</v>
      </c>
      <c r="E150" s="144" t="s">
        <v>188</v>
      </c>
      <c r="F150" s="143">
        <v>627</v>
      </c>
      <c r="G150" s="86"/>
      <c r="H150" s="86"/>
      <c r="I150" s="86"/>
      <c r="J150" s="27">
        <v>3</v>
      </c>
      <c r="K150" s="43" t="str">
        <f>IF(I139&gt;I145,H139,H145)</f>
        <v>RadoševićSrđan</v>
      </c>
      <c r="L150" s="97"/>
      <c r="M150" s="86"/>
      <c r="N150" s="3" t="s">
        <v>6</v>
      </c>
      <c r="O150" s="86"/>
      <c r="P150" s="86"/>
      <c r="Q150" s="86"/>
      <c r="R150" s="86"/>
      <c r="S150" s="86"/>
      <c r="T150" s="86"/>
    </row>
    <row r="151" spans="1:20" ht="13.5" thickBot="1">
      <c r="A151" s="38"/>
      <c r="B151" s="38"/>
      <c r="C151" s="54">
        <f>SUM(C148,C149,C150)</f>
        <v>1776</v>
      </c>
      <c r="D151" s="38"/>
      <c r="E151" s="38"/>
      <c r="F151" s="54">
        <f>SUM(F148,F149,F150)</f>
        <v>1911</v>
      </c>
      <c r="G151" s="86"/>
      <c r="H151" s="86"/>
      <c r="I151" s="86"/>
      <c r="J151" s="86"/>
      <c r="K151" s="86"/>
      <c r="L151" s="97"/>
      <c r="M151" s="86"/>
      <c r="N151" s="30" t="s">
        <v>7</v>
      </c>
      <c r="O151" s="30" t="s">
        <v>9</v>
      </c>
      <c r="P151" s="86"/>
      <c r="Q151" s="86"/>
      <c r="R151" s="86"/>
      <c r="S151" s="86"/>
      <c r="T151" s="86"/>
    </row>
    <row r="152" spans="1:20" ht="13.5" thickBot="1">
      <c r="A152" s="38"/>
      <c r="B152" s="77" t="s">
        <v>124</v>
      </c>
      <c r="C152" s="82"/>
      <c r="D152" s="38"/>
      <c r="E152" s="77" t="s">
        <v>124</v>
      </c>
      <c r="F152" s="82"/>
      <c r="G152" s="86"/>
      <c r="H152" s="86"/>
      <c r="I152" s="86"/>
      <c r="J152" s="86"/>
      <c r="K152" s="86"/>
      <c r="L152" s="86"/>
      <c r="M152" s="3">
        <v>1</v>
      </c>
      <c r="N152" s="39" t="s">
        <v>206</v>
      </c>
      <c r="O152" s="225">
        <v>596</v>
      </c>
      <c r="P152" s="86"/>
      <c r="Q152" s="86"/>
      <c r="R152" s="86"/>
      <c r="S152" s="86"/>
      <c r="T152" s="86"/>
    </row>
    <row r="153" spans="1:20" ht="12.75">
      <c r="A153" s="55">
        <v>1</v>
      </c>
      <c r="B153" s="137" t="s">
        <v>143</v>
      </c>
      <c r="C153" s="140">
        <v>553</v>
      </c>
      <c r="D153" s="55">
        <v>1</v>
      </c>
      <c r="E153" s="145" t="s">
        <v>185</v>
      </c>
      <c r="F153" s="146">
        <v>626</v>
      </c>
      <c r="G153" s="86"/>
      <c r="H153" s="147"/>
      <c r="I153" s="86"/>
      <c r="P153" s="86"/>
      <c r="Q153" s="86"/>
      <c r="R153" s="86"/>
      <c r="S153" s="86"/>
      <c r="T153" s="86"/>
    </row>
    <row r="154" spans="1:20" ht="12.75">
      <c r="A154" s="55">
        <v>2</v>
      </c>
      <c r="B154" s="148" t="s">
        <v>141</v>
      </c>
      <c r="C154" s="112">
        <v>539</v>
      </c>
      <c r="D154" s="55">
        <v>2</v>
      </c>
      <c r="E154" s="149" t="s">
        <v>190</v>
      </c>
      <c r="F154" s="90">
        <v>620</v>
      </c>
      <c r="G154" s="86"/>
      <c r="H154" s="86"/>
      <c r="I154" s="86"/>
      <c r="J154" s="64"/>
      <c r="K154" s="65" t="s">
        <v>164</v>
      </c>
      <c r="L154" s="86"/>
      <c r="M154" s="64"/>
      <c r="N154" s="65" t="s">
        <v>177</v>
      </c>
      <c r="O154" s="86"/>
      <c r="P154" s="86"/>
      <c r="Q154" s="86"/>
      <c r="R154" s="86"/>
      <c r="S154" s="86"/>
      <c r="T154" s="86"/>
    </row>
    <row r="155" spans="1:20" ht="13.5" thickBot="1">
      <c r="A155" s="81">
        <v>3</v>
      </c>
      <c r="B155" s="144" t="s">
        <v>145</v>
      </c>
      <c r="C155" s="143">
        <v>528</v>
      </c>
      <c r="D155" s="80">
        <v>3</v>
      </c>
      <c r="E155" s="153" t="s">
        <v>189</v>
      </c>
      <c r="F155" s="143">
        <v>580</v>
      </c>
      <c r="G155" s="86"/>
      <c r="H155" s="86"/>
      <c r="I155" s="86"/>
      <c r="J155" s="71" t="s">
        <v>134</v>
      </c>
      <c r="K155" s="150" t="s">
        <v>139</v>
      </c>
      <c r="L155" s="151">
        <v>604</v>
      </c>
      <c r="M155" s="68" t="s">
        <v>134</v>
      </c>
      <c r="N155" s="66" t="s">
        <v>50</v>
      </c>
      <c r="O155" s="152">
        <v>643</v>
      </c>
      <c r="P155" s="86"/>
      <c r="Q155" s="86"/>
      <c r="R155" s="86"/>
      <c r="S155" s="86"/>
      <c r="T155" s="86"/>
    </row>
    <row r="156" spans="1:20" ht="13.5" thickBot="1">
      <c r="A156" s="38"/>
      <c r="B156" s="55"/>
      <c r="C156" s="60">
        <f>SUM(C153,C154,C155)</f>
        <v>1620</v>
      </c>
      <c r="D156" s="38"/>
      <c r="E156" s="38"/>
      <c r="F156" s="54">
        <f>SUM(F153,F154,F155)</f>
        <v>1826</v>
      </c>
      <c r="G156" s="86"/>
      <c r="H156" s="86"/>
      <c r="I156" s="86"/>
      <c r="J156" s="71" t="s">
        <v>136</v>
      </c>
      <c r="K156" s="154" t="s">
        <v>135</v>
      </c>
      <c r="L156" s="86">
        <v>600</v>
      </c>
      <c r="M156" s="69" t="s">
        <v>136</v>
      </c>
      <c r="N156" s="67" t="s">
        <v>45</v>
      </c>
      <c r="O156" s="155">
        <v>641</v>
      </c>
      <c r="P156" s="86"/>
      <c r="Q156" s="86"/>
      <c r="R156" s="86"/>
      <c r="S156" s="86"/>
      <c r="T156" s="86"/>
    </row>
    <row r="157" spans="1:20" ht="13.5" thickBot="1">
      <c r="A157" s="38"/>
      <c r="B157" s="77" t="s">
        <v>125</v>
      </c>
      <c r="C157" s="82"/>
      <c r="D157" s="38"/>
      <c r="E157" s="77" t="s">
        <v>129</v>
      </c>
      <c r="F157" s="82"/>
      <c r="G157" s="86"/>
      <c r="H157" s="86"/>
      <c r="I157" s="86"/>
      <c r="J157" s="71" t="s">
        <v>138</v>
      </c>
      <c r="K157" s="150" t="s">
        <v>151</v>
      </c>
      <c r="L157" s="151">
        <v>572</v>
      </c>
      <c r="M157" s="68" t="s">
        <v>138</v>
      </c>
      <c r="N157" s="66" t="s">
        <v>47</v>
      </c>
      <c r="O157" s="152">
        <v>631</v>
      </c>
      <c r="P157" s="86"/>
      <c r="Q157" s="86"/>
      <c r="R157" s="86"/>
      <c r="S157" s="86"/>
      <c r="T157" s="86"/>
    </row>
    <row r="158" spans="1:20" ht="12.75">
      <c r="A158" s="55">
        <v>1</v>
      </c>
      <c r="B158" s="157" t="s">
        <v>137</v>
      </c>
      <c r="C158" s="88">
        <v>525</v>
      </c>
      <c r="D158" s="55">
        <v>1</v>
      </c>
      <c r="E158" s="158" t="s">
        <v>179</v>
      </c>
      <c r="F158" s="88">
        <v>650</v>
      </c>
      <c r="G158" s="86"/>
      <c r="H158" s="86"/>
      <c r="I158" s="86"/>
      <c r="J158" s="71" t="s">
        <v>140</v>
      </c>
      <c r="K158" s="156" t="s">
        <v>143</v>
      </c>
      <c r="L158" s="97">
        <v>553</v>
      </c>
      <c r="M158" s="69" t="s">
        <v>140</v>
      </c>
      <c r="N158" s="67" t="s">
        <v>46</v>
      </c>
      <c r="O158" s="155">
        <v>620</v>
      </c>
      <c r="P158" s="86"/>
      <c r="Q158" s="86"/>
      <c r="R158" s="86"/>
      <c r="S158" s="86"/>
      <c r="T158" s="86"/>
    </row>
    <row r="159" spans="1:20" ht="12.75">
      <c r="A159" s="55">
        <v>2</v>
      </c>
      <c r="B159" s="160" t="s">
        <v>147</v>
      </c>
      <c r="C159" s="140">
        <v>493</v>
      </c>
      <c r="D159" s="55">
        <v>2</v>
      </c>
      <c r="E159" s="161" t="s">
        <v>181</v>
      </c>
      <c r="F159" s="140">
        <v>628</v>
      </c>
      <c r="G159" s="86"/>
      <c r="H159" s="86"/>
      <c r="I159" s="86"/>
      <c r="J159" s="71" t="s">
        <v>142</v>
      </c>
      <c r="K159" s="150" t="s">
        <v>141</v>
      </c>
      <c r="L159" s="159">
        <v>539</v>
      </c>
      <c r="M159" s="68" t="s">
        <v>142</v>
      </c>
      <c r="N159" s="66" t="s">
        <v>49</v>
      </c>
      <c r="O159" s="152">
        <v>597</v>
      </c>
      <c r="P159" s="86"/>
      <c r="Q159" s="86"/>
      <c r="R159" s="86"/>
      <c r="S159" s="86"/>
      <c r="T159" s="86"/>
    </row>
    <row r="160" spans="1:20" ht="13.5" thickBot="1">
      <c r="A160" s="81">
        <v>3</v>
      </c>
      <c r="B160" s="153" t="s">
        <v>159</v>
      </c>
      <c r="C160" s="143">
        <v>491</v>
      </c>
      <c r="D160" s="80">
        <v>3</v>
      </c>
      <c r="E160" s="163" t="s">
        <v>182</v>
      </c>
      <c r="F160" s="143">
        <v>542</v>
      </c>
      <c r="G160" s="86"/>
      <c r="H160" s="86"/>
      <c r="I160" s="86"/>
      <c r="J160" s="71" t="s">
        <v>144</v>
      </c>
      <c r="K160" s="154" t="s">
        <v>145</v>
      </c>
      <c r="L160" s="162">
        <v>528</v>
      </c>
      <c r="M160" s="69" t="s">
        <v>144</v>
      </c>
      <c r="N160" s="67" t="s">
        <v>48</v>
      </c>
      <c r="O160" s="155">
        <v>585</v>
      </c>
      <c r="P160" s="86"/>
      <c r="Q160" s="86"/>
      <c r="R160" s="86"/>
      <c r="S160" s="86"/>
      <c r="T160" s="86"/>
    </row>
    <row r="161" spans="1:20" ht="13.5" thickBot="1">
      <c r="A161" s="38"/>
      <c r="B161" s="38"/>
      <c r="C161" s="165">
        <f>SUM(C158,C159,C160)</f>
        <v>1509</v>
      </c>
      <c r="D161" s="38"/>
      <c r="E161" s="38"/>
      <c r="F161" s="54">
        <f>SUM(F158,F159,F160)</f>
        <v>1820</v>
      </c>
      <c r="G161" s="86"/>
      <c r="H161" s="86"/>
      <c r="I161" s="86"/>
      <c r="J161" s="71" t="s">
        <v>146</v>
      </c>
      <c r="K161" s="150" t="s">
        <v>137</v>
      </c>
      <c r="L161" s="151">
        <v>525</v>
      </c>
      <c r="M161" s="164"/>
      <c r="N161" s="152"/>
      <c r="O161" s="152"/>
      <c r="P161" s="86"/>
      <c r="Q161" s="86"/>
      <c r="R161" s="86"/>
      <c r="S161" s="86"/>
      <c r="T161" s="86"/>
    </row>
    <row r="162" spans="1:20" ht="13.5" thickBot="1">
      <c r="A162" s="38"/>
      <c r="B162" s="77" t="s">
        <v>126</v>
      </c>
      <c r="C162" s="82"/>
      <c r="D162" s="38"/>
      <c r="E162" s="77" t="s">
        <v>130</v>
      </c>
      <c r="F162" s="82"/>
      <c r="G162" s="86"/>
      <c r="H162" s="86"/>
      <c r="I162" s="86"/>
      <c r="J162" s="71" t="s">
        <v>148</v>
      </c>
      <c r="K162" s="154" t="s">
        <v>147</v>
      </c>
      <c r="L162" s="97">
        <v>493</v>
      </c>
      <c r="M162" s="69"/>
      <c r="N162" s="67" t="s">
        <v>178</v>
      </c>
      <c r="O162" s="155"/>
      <c r="P162" s="86"/>
      <c r="Q162" s="86"/>
      <c r="R162" s="86"/>
      <c r="S162" s="86"/>
      <c r="T162" s="86"/>
    </row>
    <row r="163" spans="1:20" ht="12.75">
      <c r="A163" s="55">
        <v>1</v>
      </c>
      <c r="B163" s="145" t="s">
        <v>149</v>
      </c>
      <c r="C163" s="138">
        <v>404</v>
      </c>
      <c r="D163" s="55">
        <v>1</v>
      </c>
      <c r="E163" s="158" t="s">
        <v>50</v>
      </c>
      <c r="F163" s="118">
        <v>643</v>
      </c>
      <c r="G163" s="86"/>
      <c r="H163" s="86"/>
      <c r="I163" s="86"/>
      <c r="J163" s="71" t="s">
        <v>150</v>
      </c>
      <c r="K163" s="150" t="s">
        <v>159</v>
      </c>
      <c r="L163" s="151">
        <v>491</v>
      </c>
      <c r="M163" s="68" t="s">
        <v>134</v>
      </c>
      <c r="N163" s="66" t="s">
        <v>179</v>
      </c>
      <c r="O163" s="152">
        <v>650</v>
      </c>
      <c r="P163" s="86"/>
      <c r="Q163" s="86"/>
      <c r="R163" s="86"/>
      <c r="S163" s="86"/>
      <c r="T163" s="86"/>
    </row>
    <row r="164" spans="1:20" ht="12.75">
      <c r="A164" s="55">
        <v>2</v>
      </c>
      <c r="B164" s="149" t="s">
        <v>161</v>
      </c>
      <c r="C164" s="112">
        <v>363</v>
      </c>
      <c r="D164" s="55">
        <v>2</v>
      </c>
      <c r="E164" s="161" t="s">
        <v>45</v>
      </c>
      <c r="F164" s="166">
        <v>641</v>
      </c>
      <c r="G164" s="86"/>
      <c r="H164" s="86"/>
      <c r="I164" s="86"/>
      <c r="J164" s="71" t="s">
        <v>152</v>
      </c>
      <c r="K164" s="154" t="s">
        <v>149</v>
      </c>
      <c r="L164" s="147">
        <v>404</v>
      </c>
      <c r="M164" s="69" t="s">
        <v>136</v>
      </c>
      <c r="N164" s="67" t="s">
        <v>181</v>
      </c>
      <c r="O164" s="155">
        <v>628</v>
      </c>
      <c r="P164" s="86"/>
      <c r="Q164" s="86"/>
      <c r="R164" s="86"/>
      <c r="S164" s="86"/>
      <c r="T164" s="86"/>
    </row>
    <row r="165" spans="1:20" ht="13.5" thickBot="1">
      <c r="A165" s="81">
        <v>3</v>
      </c>
      <c r="B165" s="153" t="s">
        <v>157</v>
      </c>
      <c r="C165" s="143">
        <v>359</v>
      </c>
      <c r="D165" s="80">
        <v>3</v>
      </c>
      <c r="E165" s="163" t="s">
        <v>47</v>
      </c>
      <c r="F165" s="143">
        <v>631</v>
      </c>
      <c r="G165" s="86"/>
      <c r="H165" s="86"/>
      <c r="I165" s="86"/>
      <c r="J165" s="71" t="s">
        <v>154</v>
      </c>
      <c r="K165" s="150" t="s">
        <v>161</v>
      </c>
      <c r="L165" s="151">
        <v>363</v>
      </c>
      <c r="M165" s="68" t="s">
        <v>138</v>
      </c>
      <c r="N165" s="66" t="s">
        <v>182</v>
      </c>
      <c r="O165" s="152">
        <v>542</v>
      </c>
      <c r="P165" s="86"/>
      <c r="Q165" s="86"/>
      <c r="R165" s="86"/>
      <c r="S165" s="86"/>
      <c r="T165" s="86"/>
    </row>
    <row r="166" spans="1:20" ht="13.5" thickBot="1">
      <c r="A166" s="38"/>
      <c r="B166" s="38"/>
      <c r="C166" s="54">
        <f>SUM(C163,C164,C165)</f>
        <v>1126</v>
      </c>
      <c r="D166" s="38"/>
      <c r="E166" s="38"/>
      <c r="F166" s="54">
        <f>SUM(F163,F164,F165)</f>
        <v>1915</v>
      </c>
      <c r="G166" s="86"/>
      <c r="H166" s="86"/>
      <c r="I166" s="86"/>
      <c r="J166" s="71" t="s">
        <v>156</v>
      </c>
      <c r="K166" s="154" t="s">
        <v>157</v>
      </c>
      <c r="L166" s="162">
        <v>359</v>
      </c>
      <c r="M166" s="69" t="s">
        <v>140</v>
      </c>
      <c r="N166" s="67" t="s">
        <v>183</v>
      </c>
      <c r="O166" s="155">
        <v>528</v>
      </c>
      <c r="P166" s="86"/>
      <c r="Q166" s="86"/>
      <c r="R166" s="86"/>
      <c r="S166" s="86"/>
      <c r="T166" s="86"/>
    </row>
    <row r="167" spans="1:20" ht="13.5" thickBot="1">
      <c r="A167" s="38"/>
      <c r="B167" s="77" t="s">
        <v>127</v>
      </c>
      <c r="C167" s="82"/>
      <c r="D167" s="38"/>
      <c r="E167" s="77" t="s">
        <v>131</v>
      </c>
      <c r="F167" s="82"/>
      <c r="G167" s="86"/>
      <c r="H167" s="86"/>
      <c r="I167" s="86"/>
      <c r="J167" s="71" t="s">
        <v>158</v>
      </c>
      <c r="K167" s="150" t="s">
        <v>153</v>
      </c>
      <c r="L167" s="151"/>
      <c r="M167" s="68" t="s">
        <v>142</v>
      </c>
      <c r="N167" s="66" t="s">
        <v>180</v>
      </c>
      <c r="O167" s="152">
        <v>0</v>
      </c>
      <c r="P167" s="86"/>
      <c r="Q167" s="86"/>
      <c r="R167" s="86"/>
      <c r="S167" s="86"/>
      <c r="T167" s="86"/>
    </row>
    <row r="168" spans="1:20" ht="12.75">
      <c r="A168" s="55">
        <v>1</v>
      </c>
      <c r="B168" s="167" t="s">
        <v>166</v>
      </c>
      <c r="C168" s="88">
        <v>597</v>
      </c>
      <c r="D168" s="55">
        <v>1</v>
      </c>
      <c r="E168" s="168" t="s">
        <v>46</v>
      </c>
      <c r="F168" s="169">
        <v>620</v>
      </c>
      <c r="G168" s="86"/>
      <c r="H168" s="86"/>
      <c r="I168" s="86"/>
      <c r="J168" s="71" t="s">
        <v>160</v>
      </c>
      <c r="K168" s="150" t="s">
        <v>155</v>
      </c>
      <c r="L168" s="151"/>
      <c r="M168" s="164"/>
      <c r="N168" s="152"/>
      <c r="O168" s="152"/>
      <c r="P168" s="86"/>
      <c r="Q168" s="86"/>
      <c r="R168" s="86"/>
      <c r="S168" s="86"/>
      <c r="T168" s="86"/>
    </row>
    <row r="169" spans="1:20" ht="12.75">
      <c r="A169" s="55">
        <v>2</v>
      </c>
      <c r="B169" s="171" t="s">
        <v>168</v>
      </c>
      <c r="C169" s="140">
        <v>574</v>
      </c>
      <c r="D169" s="55">
        <v>2</v>
      </c>
      <c r="E169" s="172" t="s">
        <v>49</v>
      </c>
      <c r="F169" s="173">
        <v>597</v>
      </c>
      <c r="G169" s="86"/>
      <c r="H169" s="86"/>
      <c r="I169" s="86"/>
      <c r="J169" s="71" t="s">
        <v>162</v>
      </c>
      <c r="K169" s="150" t="s">
        <v>163</v>
      </c>
      <c r="L169" s="151"/>
      <c r="M169" s="170"/>
      <c r="N169" s="66" t="s">
        <v>164</v>
      </c>
      <c r="O169" s="152"/>
      <c r="P169" s="86"/>
      <c r="Q169" s="86"/>
      <c r="R169" s="86"/>
      <c r="S169" s="86"/>
      <c r="T169" s="86"/>
    </row>
    <row r="170" spans="1:20" ht="13.5" thickBot="1">
      <c r="A170" s="81">
        <v>3</v>
      </c>
      <c r="B170" s="163" t="s">
        <v>169</v>
      </c>
      <c r="C170" s="143">
        <v>562</v>
      </c>
      <c r="D170" s="80">
        <v>3</v>
      </c>
      <c r="E170" s="174" t="s">
        <v>48</v>
      </c>
      <c r="F170" s="175">
        <v>585</v>
      </c>
      <c r="G170" s="86"/>
      <c r="H170" s="86"/>
      <c r="I170" s="86"/>
      <c r="J170" s="155"/>
      <c r="K170" s="155"/>
      <c r="L170" s="86"/>
      <c r="M170" s="69" t="s">
        <v>134</v>
      </c>
      <c r="N170" s="154" t="s">
        <v>186</v>
      </c>
      <c r="O170" s="155">
        <v>654</v>
      </c>
      <c r="P170" s="86"/>
      <c r="Q170" s="86"/>
      <c r="R170" s="86"/>
      <c r="S170" s="86"/>
      <c r="T170" s="86"/>
    </row>
    <row r="171" spans="1:20" ht="13.5" thickBot="1">
      <c r="A171" s="38"/>
      <c r="B171" s="55"/>
      <c r="C171" s="60">
        <f>SUM(C168,C169,C170)</f>
        <v>1733</v>
      </c>
      <c r="D171" s="38"/>
      <c r="E171" s="38"/>
      <c r="F171" s="54">
        <f>SUM(F168,F169,F170)</f>
        <v>1802</v>
      </c>
      <c r="G171" s="86"/>
      <c r="H171" s="86"/>
      <c r="I171" s="86"/>
      <c r="J171" s="70"/>
      <c r="K171" s="66" t="s">
        <v>165</v>
      </c>
      <c r="L171" s="151"/>
      <c r="M171" s="68" t="s">
        <v>136</v>
      </c>
      <c r="N171" s="150" t="s">
        <v>187</v>
      </c>
      <c r="O171" s="152">
        <v>630</v>
      </c>
      <c r="P171" s="86"/>
      <c r="Q171" s="86"/>
      <c r="R171" s="86"/>
      <c r="S171" s="86"/>
      <c r="T171" s="86"/>
    </row>
    <row r="172" spans="1:20" ht="13.5" thickBot="1">
      <c r="A172" s="38"/>
      <c r="B172" s="77" t="s">
        <v>128</v>
      </c>
      <c r="C172" s="82"/>
      <c r="D172" s="38"/>
      <c r="E172" s="38"/>
      <c r="F172" s="38"/>
      <c r="G172" s="86"/>
      <c r="H172" s="86"/>
      <c r="I172" s="86"/>
      <c r="J172" s="71" t="s">
        <v>134</v>
      </c>
      <c r="K172" s="66" t="s">
        <v>166</v>
      </c>
      <c r="L172" s="151">
        <v>597</v>
      </c>
      <c r="M172" s="68" t="s">
        <v>138</v>
      </c>
      <c r="N172" s="150" t="s">
        <v>188</v>
      </c>
      <c r="O172" s="152">
        <v>627</v>
      </c>
      <c r="P172" s="86"/>
      <c r="Q172" s="86"/>
      <c r="R172" s="86"/>
      <c r="S172" s="86"/>
      <c r="T172" s="86"/>
    </row>
    <row r="173" spans="1:20" ht="12.75">
      <c r="A173" s="55">
        <v>1</v>
      </c>
      <c r="B173" s="167" t="s">
        <v>176</v>
      </c>
      <c r="C173" s="118">
        <v>578</v>
      </c>
      <c r="D173" s="86"/>
      <c r="E173" s="86"/>
      <c r="F173" s="86"/>
      <c r="G173" s="86"/>
      <c r="H173" s="86"/>
      <c r="I173" s="86"/>
      <c r="J173" s="71" t="s">
        <v>136</v>
      </c>
      <c r="K173" s="67" t="s">
        <v>168</v>
      </c>
      <c r="L173" s="97">
        <v>574</v>
      </c>
      <c r="M173" s="69" t="s">
        <v>140</v>
      </c>
      <c r="N173" s="154" t="s">
        <v>185</v>
      </c>
      <c r="O173" s="155">
        <v>626</v>
      </c>
      <c r="P173" s="86"/>
      <c r="Q173" s="86"/>
      <c r="R173" s="86"/>
      <c r="S173" s="86"/>
      <c r="T173" s="86"/>
    </row>
    <row r="174" spans="1:20" ht="12.75">
      <c r="A174" s="55">
        <v>2</v>
      </c>
      <c r="B174" s="171" t="s">
        <v>18</v>
      </c>
      <c r="C174" s="166">
        <v>562</v>
      </c>
      <c r="D174" s="86"/>
      <c r="E174" s="147"/>
      <c r="F174" s="86"/>
      <c r="G174" s="86"/>
      <c r="H174" s="86"/>
      <c r="I174" s="86"/>
      <c r="J174" s="71" t="s">
        <v>138</v>
      </c>
      <c r="K174" s="66" t="s">
        <v>169</v>
      </c>
      <c r="L174" s="159">
        <v>562</v>
      </c>
      <c r="M174" s="68" t="s">
        <v>142</v>
      </c>
      <c r="N174" s="150" t="s">
        <v>190</v>
      </c>
      <c r="O174" s="152">
        <v>620</v>
      </c>
      <c r="P174" s="86"/>
      <c r="Q174" s="86"/>
      <c r="R174" s="86"/>
      <c r="S174" s="86"/>
      <c r="T174" s="86"/>
    </row>
    <row r="175" spans="1:20" ht="13.5" thickBot="1">
      <c r="A175" s="81">
        <v>3</v>
      </c>
      <c r="B175" s="176" t="s">
        <v>17</v>
      </c>
      <c r="C175" s="177">
        <v>556</v>
      </c>
      <c r="D175" s="86"/>
      <c r="E175" s="86"/>
      <c r="F175" s="86"/>
      <c r="G175" s="86"/>
      <c r="H175" s="86"/>
      <c r="I175" s="86"/>
      <c r="J175" s="71" t="s">
        <v>140</v>
      </c>
      <c r="K175" s="67" t="s">
        <v>167</v>
      </c>
      <c r="L175" s="86">
        <v>514</v>
      </c>
      <c r="M175" s="69" t="s">
        <v>144</v>
      </c>
      <c r="N175" s="154" t="s">
        <v>189</v>
      </c>
      <c r="O175" s="155">
        <v>580</v>
      </c>
      <c r="P175" s="86"/>
      <c r="Q175" s="86"/>
      <c r="R175" s="86"/>
      <c r="S175" s="86"/>
      <c r="T175" s="86"/>
    </row>
    <row r="176" spans="1:20" ht="13.5" thickBot="1">
      <c r="A176" s="38"/>
      <c r="B176" s="38"/>
      <c r="C176" s="54">
        <f>SUM(C173,C174,C175)</f>
        <v>1696</v>
      </c>
      <c r="D176" s="86"/>
      <c r="E176" s="86"/>
      <c r="F176" s="86"/>
      <c r="G176" s="86"/>
      <c r="H176" s="86"/>
      <c r="I176" s="86"/>
      <c r="J176" s="152"/>
      <c r="K176" s="152"/>
      <c r="L176" s="151"/>
      <c r="M176" s="68" t="s">
        <v>146</v>
      </c>
      <c r="N176" s="150" t="s">
        <v>184</v>
      </c>
      <c r="O176" s="152">
        <v>0</v>
      </c>
      <c r="P176" s="86"/>
      <c r="Q176" s="86"/>
      <c r="R176" s="86"/>
      <c r="S176" s="86"/>
      <c r="T176" s="86"/>
    </row>
    <row r="177" spans="1:20" ht="13.5" thickBot="1">
      <c r="A177" s="38"/>
      <c r="B177" s="77" t="s">
        <v>132</v>
      </c>
      <c r="C177" s="82"/>
      <c r="D177" s="86"/>
      <c r="E177" s="86"/>
      <c r="F177" s="86"/>
      <c r="G177" s="86"/>
      <c r="H177" s="86"/>
      <c r="I177" s="86"/>
      <c r="J177" s="70"/>
      <c r="K177" s="67" t="s">
        <v>170</v>
      </c>
      <c r="L177" s="86"/>
      <c r="M177" s="178"/>
      <c r="N177" s="155"/>
      <c r="O177" s="155"/>
      <c r="P177" s="86"/>
      <c r="Q177" s="86"/>
      <c r="R177" s="86"/>
      <c r="S177" s="86"/>
      <c r="T177" s="86"/>
    </row>
    <row r="178" spans="1:20" ht="12.75">
      <c r="A178" s="55">
        <v>1</v>
      </c>
      <c r="B178" s="158" t="s">
        <v>171</v>
      </c>
      <c r="C178" s="88">
        <v>568</v>
      </c>
      <c r="D178" s="86"/>
      <c r="E178" s="86"/>
      <c r="F178" s="86"/>
      <c r="G178" s="86"/>
      <c r="H178" s="86"/>
      <c r="I178" s="86"/>
      <c r="J178" s="71" t="s">
        <v>134</v>
      </c>
      <c r="K178" s="66" t="s">
        <v>171</v>
      </c>
      <c r="L178" s="151">
        <v>568</v>
      </c>
      <c r="M178" s="164"/>
      <c r="N178" s="152"/>
      <c r="O178" s="152"/>
      <c r="P178" s="86"/>
      <c r="Q178" s="86"/>
      <c r="R178" s="86"/>
      <c r="S178" s="86"/>
      <c r="T178" s="86"/>
    </row>
    <row r="179" spans="1:20" ht="12.75">
      <c r="A179" s="55">
        <v>2</v>
      </c>
      <c r="B179" s="161" t="s">
        <v>174</v>
      </c>
      <c r="C179" s="140">
        <v>499</v>
      </c>
      <c r="D179" s="86"/>
      <c r="E179" s="86"/>
      <c r="F179" s="86"/>
      <c r="G179" s="86"/>
      <c r="H179" s="86"/>
      <c r="I179" s="86"/>
      <c r="J179" s="71" t="s">
        <v>136</v>
      </c>
      <c r="K179" s="67" t="s">
        <v>174</v>
      </c>
      <c r="L179" s="162">
        <v>499</v>
      </c>
      <c r="M179" s="178"/>
      <c r="N179" s="155"/>
      <c r="O179" s="155"/>
      <c r="P179" s="86"/>
      <c r="Q179" s="86"/>
      <c r="R179" s="86"/>
      <c r="S179" s="86"/>
      <c r="T179" s="86"/>
    </row>
    <row r="180" spans="1:20" ht="13.5" thickBot="1">
      <c r="A180" s="81">
        <v>3</v>
      </c>
      <c r="B180" s="163" t="s">
        <v>173</v>
      </c>
      <c r="C180" s="143">
        <v>463</v>
      </c>
      <c r="D180" s="86"/>
      <c r="E180" s="86"/>
      <c r="F180" s="86"/>
      <c r="G180" s="86"/>
      <c r="H180" s="86"/>
      <c r="I180" s="86"/>
      <c r="J180" s="71" t="s">
        <v>138</v>
      </c>
      <c r="K180" s="66" t="s">
        <v>173</v>
      </c>
      <c r="L180" s="151">
        <v>463</v>
      </c>
      <c r="M180" s="164"/>
      <c r="N180" s="152"/>
      <c r="O180" s="152"/>
      <c r="P180" s="86"/>
      <c r="Q180" s="86"/>
      <c r="R180" s="86"/>
      <c r="S180" s="86"/>
      <c r="T180" s="86"/>
    </row>
    <row r="181" spans="1:20" ht="13.5" thickBot="1">
      <c r="A181" s="38"/>
      <c r="B181" s="38"/>
      <c r="C181" s="54">
        <f>SUM(C178,C179,C180)</f>
        <v>1530</v>
      </c>
      <c r="D181" s="86"/>
      <c r="E181" s="86"/>
      <c r="F181" s="86"/>
      <c r="G181" s="86"/>
      <c r="H181" s="86"/>
      <c r="I181" s="86"/>
      <c r="J181" s="71" t="s">
        <v>140</v>
      </c>
      <c r="K181" s="67" t="s">
        <v>172</v>
      </c>
      <c r="L181" s="162">
        <v>356</v>
      </c>
      <c r="M181" s="178"/>
      <c r="N181" s="155"/>
      <c r="O181" s="155"/>
      <c r="P181" s="86"/>
      <c r="Q181" s="86"/>
      <c r="R181" s="86"/>
      <c r="S181" s="86"/>
      <c r="T181" s="86"/>
    </row>
    <row r="182" spans="1:20" ht="12.75">
      <c r="A182" s="86"/>
      <c r="B182" s="86"/>
      <c r="C182" s="86"/>
      <c r="D182" s="86"/>
      <c r="E182" s="86"/>
      <c r="F182" s="86"/>
      <c r="G182" s="86"/>
      <c r="H182" s="86"/>
      <c r="I182" s="86"/>
      <c r="J182" s="152"/>
      <c r="K182" s="152"/>
      <c r="L182" s="151"/>
      <c r="M182" s="164"/>
      <c r="N182" s="152"/>
      <c r="O182" s="152"/>
      <c r="P182" s="86"/>
      <c r="Q182" s="86"/>
      <c r="R182" s="86"/>
      <c r="S182" s="86"/>
      <c r="T182" s="86"/>
    </row>
    <row r="183" spans="1:20" ht="13.5" thickBot="1">
      <c r="A183" s="38"/>
      <c r="B183" s="77" t="s">
        <v>224</v>
      </c>
      <c r="C183" s="78"/>
      <c r="D183" s="38"/>
      <c r="E183" s="63" t="s">
        <v>225</v>
      </c>
      <c r="F183" s="38"/>
      <c r="G183" s="86"/>
      <c r="H183" s="86"/>
      <c r="I183" s="86"/>
      <c r="J183" s="70"/>
      <c r="K183" s="67" t="s">
        <v>175</v>
      </c>
      <c r="L183" s="86"/>
      <c r="M183" s="178"/>
      <c r="N183" s="155"/>
      <c r="O183" s="155"/>
      <c r="P183" s="86"/>
      <c r="Q183" s="86"/>
      <c r="R183" s="86"/>
      <c r="S183" s="86"/>
      <c r="T183" s="86"/>
    </row>
    <row r="184" spans="1:20" ht="12.75">
      <c r="A184" s="55">
        <v>1</v>
      </c>
      <c r="B184" s="83" t="s">
        <v>71</v>
      </c>
      <c r="C184" s="179">
        <v>528</v>
      </c>
      <c r="D184" s="55">
        <v>1</v>
      </c>
      <c r="E184" s="33" t="s">
        <v>76</v>
      </c>
      <c r="F184" s="128">
        <v>540</v>
      </c>
      <c r="G184" s="86"/>
      <c r="H184" s="86"/>
      <c r="I184" s="86"/>
      <c r="J184" s="71" t="s">
        <v>134</v>
      </c>
      <c r="K184" s="66" t="s">
        <v>176</v>
      </c>
      <c r="L184" s="151">
        <v>578</v>
      </c>
      <c r="M184" s="164"/>
      <c r="N184" s="152"/>
      <c r="O184" s="152"/>
      <c r="P184" s="86"/>
      <c r="Q184" s="86"/>
      <c r="R184" s="86"/>
      <c r="S184" s="86"/>
      <c r="T184" s="86"/>
    </row>
    <row r="185" spans="1:20" ht="12.75">
      <c r="A185" s="55">
        <v>2</v>
      </c>
      <c r="B185" s="47" t="s">
        <v>69</v>
      </c>
      <c r="C185" s="90">
        <v>523</v>
      </c>
      <c r="D185" s="55">
        <v>2</v>
      </c>
      <c r="E185" s="35" t="s">
        <v>75</v>
      </c>
      <c r="F185" s="115">
        <v>536</v>
      </c>
      <c r="G185" s="86"/>
      <c r="H185" s="86"/>
      <c r="I185" s="86"/>
      <c r="J185" s="71" t="s">
        <v>136</v>
      </c>
      <c r="K185" s="67" t="s">
        <v>18</v>
      </c>
      <c r="L185" s="162">
        <v>562</v>
      </c>
      <c r="M185" s="178"/>
      <c r="N185" s="155"/>
      <c r="O185" s="155"/>
      <c r="P185" s="86"/>
      <c r="Q185" s="86"/>
      <c r="R185" s="86"/>
      <c r="S185" s="86"/>
      <c r="T185" s="86"/>
    </row>
    <row r="186" spans="1:20" ht="13.5" thickBot="1">
      <c r="A186" s="62">
        <v>3</v>
      </c>
      <c r="B186" s="84" t="s">
        <v>70</v>
      </c>
      <c r="C186" s="143">
        <v>389</v>
      </c>
      <c r="D186" s="62">
        <v>3</v>
      </c>
      <c r="E186" s="85" t="s">
        <v>74</v>
      </c>
      <c r="F186" s="135">
        <v>521</v>
      </c>
      <c r="G186" s="86"/>
      <c r="H186" s="86"/>
      <c r="I186" s="86"/>
      <c r="J186" s="70" t="s">
        <v>138</v>
      </c>
      <c r="K186" s="66" t="s">
        <v>17</v>
      </c>
      <c r="L186" s="151">
        <v>556</v>
      </c>
      <c r="M186" s="164"/>
      <c r="N186" s="152"/>
      <c r="O186" s="152"/>
      <c r="P186" s="86"/>
      <c r="Q186" s="86"/>
      <c r="R186" s="86"/>
      <c r="S186" s="86"/>
      <c r="T186" s="86"/>
    </row>
    <row r="187" spans="1:6" ht="13.5" thickBot="1">
      <c r="A187" s="38"/>
      <c r="B187" s="38"/>
      <c r="C187" s="54">
        <f>SUM(C184,C185,C186)</f>
        <v>1440</v>
      </c>
      <c r="D187" s="38"/>
      <c r="E187" s="38"/>
      <c r="F187" s="54">
        <f>SUM(F184,F185,F186)</f>
        <v>1597</v>
      </c>
    </row>
    <row r="189" spans="2:17" ht="12.7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14:16" ht="12.75">
      <c r="N190" s="2"/>
      <c r="O190" s="2"/>
      <c r="P190" s="2"/>
    </row>
    <row r="191" spans="1:16" ht="13.5" thickBot="1">
      <c r="A191" s="2"/>
      <c r="B191" s="183" t="s">
        <v>193</v>
      </c>
      <c r="C191" s="184"/>
      <c r="D191" s="184"/>
      <c r="E191" s="184" t="s">
        <v>3</v>
      </c>
      <c r="F191" s="184"/>
      <c r="G191" s="184"/>
      <c r="H191" s="184" t="s">
        <v>194</v>
      </c>
      <c r="I191" s="184"/>
      <c r="J191" s="184"/>
      <c r="K191" s="185" t="s">
        <v>4</v>
      </c>
      <c r="L191" s="184"/>
      <c r="M191" s="16"/>
      <c r="N191" s="2"/>
      <c r="O191" s="2"/>
      <c r="P191" s="2"/>
    </row>
    <row r="192" spans="1:16" ht="17.25" thickBot="1">
      <c r="A192" s="1"/>
      <c r="B192" s="187" t="s">
        <v>166</v>
      </c>
      <c r="C192" s="188" t="s">
        <v>205</v>
      </c>
      <c r="D192" s="189"/>
      <c r="E192" s="206" t="s">
        <v>133</v>
      </c>
      <c r="F192" s="207" t="s">
        <v>208</v>
      </c>
      <c r="G192" s="208"/>
      <c r="H192" s="192" t="s">
        <v>53</v>
      </c>
      <c r="I192" s="203" t="s">
        <v>210</v>
      </c>
      <c r="J192" s="187"/>
      <c r="K192" s="206" t="s">
        <v>76</v>
      </c>
      <c r="L192" s="210" t="s">
        <v>129</v>
      </c>
      <c r="M192" s="208"/>
      <c r="N192" s="2"/>
      <c r="O192" s="2"/>
      <c r="P192" s="2"/>
    </row>
    <row r="193" spans="1:17" ht="17.25" thickBot="1">
      <c r="A193" s="1"/>
      <c r="B193" s="190" t="s">
        <v>168</v>
      </c>
      <c r="C193" s="191" t="s">
        <v>205</v>
      </c>
      <c r="D193" s="189"/>
      <c r="E193" s="209" t="s">
        <v>71</v>
      </c>
      <c r="F193" s="210" t="s">
        <v>205</v>
      </c>
      <c r="G193" s="208"/>
      <c r="H193" s="192" t="s">
        <v>192</v>
      </c>
      <c r="I193" s="204" t="s">
        <v>215</v>
      </c>
      <c r="J193" s="187"/>
      <c r="K193" s="209" t="s">
        <v>73</v>
      </c>
      <c r="L193" s="212" t="s">
        <v>208</v>
      </c>
      <c r="M193" s="208"/>
      <c r="N193" s="2"/>
      <c r="O193" s="2"/>
      <c r="P193" s="2"/>
      <c r="Q193" s="2"/>
    </row>
    <row r="194" spans="2:17" ht="17.25" thickBot="1">
      <c r="B194" s="192" t="s">
        <v>10</v>
      </c>
      <c r="C194" s="193" t="s">
        <v>207</v>
      </c>
      <c r="D194" s="194"/>
      <c r="E194" s="206" t="s">
        <v>69</v>
      </c>
      <c r="F194" s="210" t="s">
        <v>205</v>
      </c>
      <c r="G194" s="208"/>
      <c r="H194" s="192" t="s">
        <v>62</v>
      </c>
      <c r="I194" s="203" t="s">
        <v>211</v>
      </c>
      <c r="J194" s="187"/>
      <c r="K194" s="209" t="s">
        <v>75</v>
      </c>
      <c r="L194" s="210" t="s">
        <v>129</v>
      </c>
      <c r="M194" s="208"/>
      <c r="N194" s="2"/>
      <c r="O194" s="2"/>
      <c r="P194" s="2"/>
      <c r="Q194" s="2"/>
    </row>
    <row r="195" spans="2:17" ht="12.75"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2"/>
      <c r="O195" s="2"/>
      <c r="P195" s="2"/>
      <c r="Q195" s="2"/>
    </row>
    <row r="196" spans="1:17" ht="13.5" thickBot="1">
      <c r="A196" s="2"/>
      <c r="B196" s="182" t="s">
        <v>195</v>
      </c>
      <c r="C196" s="186"/>
      <c r="D196" s="182"/>
      <c r="E196" s="182" t="s">
        <v>196</v>
      </c>
      <c r="F196" s="182"/>
      <c r="G196" s="182"/>
      <c r="H196" s="186" t="s">
        <v>197</v>
      </c>
      <c r="I196" s="186"/>
      <c r="J196" s="182"/>
      <c r="K196" s="182" t="s">
        <v>198</v>
      </c>
      <c r="L196" s="186"/>
      <c r="M196" s="181"/>
      <c r="N196" s="2"/>
      <c r="O196" s="2"/>
      <c r="P196" s="2"/>
      <c r="Q196" s="2"/>
    </row>
    <row r="197" spans="2:17" ht="17.25" thickBot="1">
      <c r="B197" s="195" t="s">
        <v>86</v>
      </c>
      <c r="C197" s="196" t="s">
        <v>209</v>
      </c>
      <c r="D197" s="192">
        <v>598</v>
      </c>
      <c r="E197" s="208" t="s">
        <v>109</v>
      </c>
      <c r="F197" s="207" t="s">
        <v>214</v>
      </c>
      <c r="G197" s="208"/>
      <c r="H197" s="187" t="s">
        <v>112</v>
      </c>
      <c r="I197" s="203" t="s">
        <v>212</v>
      </c>
      <c r="J197" s="192">
        <v>496</v>
      </c>
      <c r="K197" s="208" t="s">
        <v>116</v>
      </c>
      <c r="L197" s="210" t="s">
        <v>205</v>
      </c>
      <c r="M197" s="206">
        <v>601</v>
      </c>
      <c r="N197" s="2"/>
      <c r="O197" s="2"/>
      <c r="P197" s="2"/>
      <c r="Q197" s="2"/>
    </row>
    <row r="198" spans="1:17" ht="17.25" thickBot="1">
      <c r="A198" s="1"/>
      <c r="B198" s="197" t="s">
        <v>84</v>
      </c>
      <c r="C198" s="198" t="s">
        <v>205</v>
      </c>
      <c r="D198" s="192">
        <v>574</v>
      </c>
      <c r="E198" s="211"/>
      <c r="F198" s="212"/>
      <c r="G198" s="208"/>
      <c r="H198" s="187" t="s">
        <v>111</v>
      </c>
      <c r="I198" s="205" t="s">
        <v>205</v>
      </c>
      <c r="J198" s="192">
        <v>477</v>
      </c>
      <c r="K198" s="208" t="s">
        <v>117</v>
      </c>
      <c r="L198" s="210" t="s">
        <v>205</v>
      </c>
      <c r="M198" s="206">
        <v>542</v>
      </c>
      <c r="N198" s="2"/>
      <c r="O198" s="2"/>
      <c r="P198" s="2"/>
      <c r="Q198" s="2"/>
    </row>
    <row r="199" spans="2:17" ht="17.25" thickBot="1">
      <c r="B199" s="199" t="s">
        <v>87</v>
      </c>
      <c r="C199" s="192" t="s">
        <v>213</v>
      </c>
      <c r="D199" s="196">
        <v>564</v>
      </c>
      <c r="E199" s="206"/>
      <c r="F199" s="207"/>
      <c r="G199" s="208"/>
      <c r="H199" s="187" t="s">
        <v>114</v>
      </c>
      <c r="I199" s="203" t="s">
        <v>212</v>
      </c>
      <c r="J199" s="187">
        <v>437</v>
      </c>
      <c r="K199" s="208" t="s">
        <v>118</v>
      </c>
      <c r="L199" s="206" t="s">
        <v>213</v>
      </c>
      <c r="M199" s="206">
        <v>549</v>
      </c>
      <c r="N199" s="2"/>
      <c r="O199" s="2"/>
      <c r="P199" s="2"/>
      <c r="Q199" s="2"/>
    </row>
    <row r="200" spans="2:17" ht="12.75"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6"/>
      <c r="M200" s="17"/>
      <c r="N200" s="2"/>
      <c r="O200" s="2"/>
      <c r="P200" s="2"/>
      <c r="Q200" s="2"/>
    </row>
    <row r="201" spans="1:17" ht="13.5" thickBot="1">
      <c r="A201" s="2"/>
      <c r="B201" s="182" t="s">
        <v>199</v>
      </c>
      <c r="C201" s="186"/>
      <c r="D201" s="182"/>
      <c r="E201" s="182" t="s">
        <v>200</v>
      </c>
      <c r="F201" s="186"/>
      <c r="G201" s="182"/>
      <c r="H201" s="182" t="s">
        <v>5</v>
      </c>
      <c r="I201" s="186"/>
      <c r="J201" s="182"/>
      <c r="K201" s="182" t="s">
        <v>6</v>
      </c>
      <c r="L201" s="186"/>
      <c r="M201" s="181"/>
      <c r="N201" s="2"/>
      <c r="O201" s="2"/>
      <c r="P201" s="2"/>
      <c r="Q201" s="2"/>
    </row>
    <row r="202" spans="1:17" ht="17.25" thickBot="1">
      <c r="A202" s="1"/>
      <c r="B202" s="187" t="s">
        <v>121</v>
      </c>
      <c r="C202" s="192" t="s">
        <v>212</v>
      </c>
      <c r="D202" s="192">
        <v>427</v>
      </c>
      <c r="E202" s="208" t="s">
        <v>120</v>
      </c>
      <c r="F202" s="209" t="s">
        <v>205</v>
      </c>
      <c r="G202" s="206">
        <v>602</v>
      </c>
      <c r="H202" s="195" t="s">
        <v>107</v>
      </c>
      <c r="I202" s="192" t="s">
        <v>216</v>
      </c>
      <c r="J202" s="187">
        <v>566</v>
      </c>
      <c r="K202" s="206" t="s">
        <v>206</v>
      </c>
      <c r="L202" s="206" t="s">
        <v>213</v>
      </c>
      <c r="M202" s="215">
        <v>596</v>
      </c>
      <c r="N202" s="2"/>
      <c r="O202" s="2"/>
      <c r="P202" s="2"/>
      <c r="Q202" s="2"/>
    </row>
    <row r="203" spans="1:17" ht="17.25" thickBot="1">
      <c r="A203" s="1"/>
      <c r="B203" s="200"/>
      <c r="C203" s="201"/>
      <c r="D203" s="187"/>
      <c r="E203" s="211"/>
      <c r="F203" s="212"/>
      <c r="G203" s="208"/>
      <c r="H203" s="197" t="s">
        <v>77</v>
      </c>
      <c r="I203" s="192" t="s">
        <v>212</v>
      </c>
      <c r="J203" s="187">
        <v>501</v>
      </c>
      <c r="K203" s="209"/>
      <c r="L203" s="211"/>
      <c r="M203" s="208"/>
      <c r="N203" s="2"/>
      <c r="O203" s="2"/>
      <c r="P203" s="2"/>
      <c r="Q203" s="2"/>
    </row>
    <row r="204" spans="2:17" ht="17.25" thickBot="1">
      <c r="B204" s="192"/>
      <c r="C204" s="192"/>
      <c r="D204" s="187"/>
      <c r="E204" s="206"/>
      <c r="F204" s="207"/>
      <c r="G204" s="208"/>
      <c r="H204" s="199" t="s">
        <v>122</v>
      </c>
      <c r="I204" s="192" t="s">
        <v>212</v>
      </c>
      <c r="J204" s="187">
        <v>495</v>
      </c>
      <c r="K204" s="206"/>
      <c r="L204" s="206"/>
      <c r="M204" s="208"/>
      <c r="N204" s="2"/>
      <c r="O204" s="2"/>
      <c r="P204" s="2"/>
      <c r="Q204" s="2"/>
    </row>
    <row r="205" spans="2:17" ht="12.75">
      <c r="B205" s="17"/>
      <c r="C205" s="17"/>
      <c r="D205" s="17"/>
      <c r="E205" s="17"/>
      <c r="F205" s="17"/>
      <c r="G205" s="17"/>
      <c r="H205" s="180"/>
      <c r="I205" s="17"/>
      <c r="J205" s="17"/>
      <c r="K205" s="17"/>
      <c r="L205" s="17"/>
      <c r="M205" s="17"/>
      <c r="N205" s="2"/>
      <c r="O205" s="2"/>
      <c r="P205" s="2"/>
      <c r="Q205" s="2"/>
    </row>
    <row r="206" spans="1:17" ht="13.5" thickBot="1">
      <c r="A206" s="2"/>
      <c r="B206" s="186" t="s">
        <v>201</v>
      </c>
      <c r="C206" s="182"/>
      <c r="D206" s="182"/>
      <c r="E206" s="186" t="s">
        <v>202</v>
      </c>
      <c r="F206" s="182"/>
      <c r="G206" s="182"/>
      <c r="H206" s="182" t="s">
        <v>203</v>
      </c>
      <c r="I206" s="182"/>
      <c r="J206" s="182"/>
      <c r="K206" s="186" t="s">
        <v>204</v>
      </c>
      <c r="L206" s="182"/>
      <c r="M206" s="17"/>
      <c r="N206" s="2"/>
      <c r="O206" s="2"/>
      <c r="P206" s="2"/>
      <c r="Q206" s="2"/>
    </row>
    <row r="207" spans="1:17" ht="17.25" thickBot="1">
      <c r="A207" s="1"/>
      <c r="B207" s="202" t="s">
        <v>123</v>
      </c>
      <c r="C207" s="203">
        <v>1776</v>
      </c>
      <c r="D207" s="187"/>
      <c r="E207" s="213" t="s">
        <v>130</v>
      </c>
      <c r="F207" s="207">
        <v>1915</v>
      </c>
      <c r="G207" s="208"/>
      <c r="H207" s="192" t="s">
        <v>127</v>
      </c>
      <c r="I207" s="203">
        <v>1440</v>
      </c>
      <c r="J207" s="187"/>
      <c r="K207" s="213" t="s">
        <v>191</v>
      </c>
      <c r="L207" s="207">
        <v>1597</v>
      </c>
      <c r="M207" s="208"/>
      <c r="N207" s="2"/>
      <c r="O207" s="2"/>
      <c r="P207" s="2"/>
      <c r="Q207" s="2"/>
    </row>
    <row r="208" spans="1:13" ht="17.25" thickBot="1">
      <c r="A208" s="1"/>
      <c r="B208" s="202" t="s">
        <v>127</v>
      </c>
      <c r="C208" s="204">
        <v>1733</v>
      </c>
      <c r="D208" s="187"/>
      <c r="E208" s="214" t="s">
        <v>123</v>
      </c>
      <c r="F208" s="212">
        <v>1911</v>
      </c>
      <c r="G208" s="208"/>
      <c r="H208" s="197"/>
      <c r="I208" s="204"/>
      <c r="J208" s="187"/>
      <c r="K208" s="211"/>
      <c r="L208" s="212"/>
      <c r="M208" s="208"/>
    </row>
    <row r="209" spans="1:13" ht="17.25" thickBot="1">
      <c r="A209" s="1"/>
      <c r="B209" s="202" t="s">
        <v>128</v>
      </c>
      <c r="C209" s="203">
        <v>1696</v>
      </c>
      <c r="D209" s="187"/>
      <c r="E209" s="214" t="s">
        <v>124</v>
      </c>
      <c r="F209" s="207">
        <v>1826</v>
      </c>
      <c r="G209" s="208"/>
      <c r="H209" s="192"/>
      <c r="I209" s="203"/>
      <c r="J209" s="187"/>
      <c r="K209" s="206"/>
      <c r="L209" s="207"/>
      <c r="M209" s="208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55"/>
  <sheetViews>
    <sheetView tabSelected="1" workbookViewId="0" topLeftCell="A1">
      <selection activeCell="A2" sqref="A2:K32"/>
    </sheetView>
  </sheetViews>
  <sheetFormatPr defaultColWidth="9.140625" defaultRowHeight="12.75"/>
  <cols>
    <col min="1" max="1" width="3.00390625" style="0" customWidth="1"/>
    <col min="2" max="2" width="17.7109375" style="0" customWidth="1"/>
    <col min="3" max="3" width="5.7109375" style="0" customWidth="1"/>
    <col min="4" max="4" width="3.00390625" style="0" customWidth="1"/>
    <col min="5" max="5" width="17.00390625" style="0" customWidth="1"/>
    <col min="6" max="6" width="5.00390625" style="0" customWidth="1"/>
    <col min="7" max="7" width="2.00390625" style="0" customWidth="1"/>
    <col min="8" max="8" width="18.57421875" style="0" customWidth="1"/>
    <col min="9" max="9" width="4.7109375" style="0" customWidth="1"/>
    <col min="10" max="10" width="2.00390625" style="0" customWidth="1"/>
    <col min="11" max="11" width="18.57421875" style="0" customWidth="1"/>
    <col min="12" max="12" width="5.00390625" style="0" customWidth="1"/>
    <col min="13" max="13" width="4.421875" style="0" customWidth="1"/>
    <col min="14" max="14" width="17.7109375" style="0" customWidth="1"/>
    <col min="15" max="15" width="4.28125" style="0" customWidth="1"/>
    <col min="16" max="16" width="4.57421875" style="0" customWidth="1"/>
    <col min="17" max="17" width="17.7109375" style="0" customWidth="1"/>
    <col min="18" max="18" width="5.7109375" style="0" customWidth="1"/>
    <col min="19" max="19" width="5.421875" style="0" customWidth="1"/>
    <col min="20" max="20" width="8.28125" style="0" customWidth="1"/>
    <col min="21" max="21" width="17.7109375" style="0" customWidth="1"/>
    <col min="24" max="24" width="9.00390625" style="0" customWidth="1"/>
    <col min="25" max="25" width="17.7109375" style="0" customWidth="1"/>
    <col min="29" max="29" width="17.7109375" style="0" customWidth="1"/>
  </cols>
  <sheetData>
    <row r="2" spans="2:9" ht="18">
      <c r="B2" s="249" t="s">
        <v>223</v>
      </c>
      <c r="C2" s="250"/>
      <c r="D2" s="250"/>
      <c r="E2" s="250"/>
      <c r="F2" s="251"/>
      <c r="G2" s="251"/>
      <c r="H2" s="251"/>
      <c r="I2" s="251"/>
    </row>
    <row r="3" spans="1:18" ht="12.75">
      <c r="A3" s="86"/>
      <c r="B3" s="30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9" ht="15">
      <c r="A4" s="245"/>
      <c r="B4" s="246" t="s">
        <v>219</v>
      </c>
      <c r="C4" s="234"/>
      <c r="D4" s="245"/>
      <c r="E4" s="246" t="s">
        <v>220</v>
      </c>
      <c r="F4" s="235"/>
      <c r="G4" s="245"/>
      <c r="H4" s="246" t="s">
        <v>221</v>
      </c>
      <c r="I4" s="236"/>
      <c r="J4" s="245"/>
      <c r="K4" s="246" t="s">
        <v>218</v>
      </c>
      <c r="L4" s="16"/>
      <c r="M4" s="16"/>
      <c r="O4" s="162"/>
      <c r="S4" s="162"/>
    </row>
    <row r="5" spans="1:19" ht="15">
      <c r="A5" s="247">
        <v>1</v>
      </c>
      <c r="B5" s="248" t="s">
        <v>21</v>
      </c>
      <c r="C5" s="237"/>
      <c r="D5" s="247">
        <v>1</v>
      </c>
      <c r="E5" s="248" t="s">
        <v>53</v>
      </c>
      <c r="F5" s="237"/>
      <c r="G5" s="247">
        <v>1</v>
      </c>
      <c r="H5" s="248" t="s">
        <v>133</v>
      </c>
      <c r="I5" s="233"/>
      <c r="J5" s="247">
        <v>1</v>
      </c>
      <c r="K5" s="248" t="s">
        <v>107</v>
      </c>
      <c r="L5" s="227"/>
      <c r="M5" s="16"/>
      <c r="O5" s="162"/>
      <c r="S5" s="162"/>
    </row>
    <row r="6" spans="1:19" ht="15">
      <c r="A6" s="245">
        <v>2</v>
      </c>
      <c r="B6" s="245" t="s">
        <v>23</v>
      </c>
      <c r="C6" s="237"/>
      <c r="D6" s="245">
        <v>2</v>
      </c>
      <c r="E6" s="245" t="s">
        <v>192</v>
      </c>
      <c r="F6" s="237"/>
      <c r="G6" s="245">
        <v>2</v>
      </c>
      <c r="H6" s="245" t="s">
        <v>71</v>
      </c>
      <c r="I6" s="237"/>
      <c r="J6" s="245">
        <v>2</v>
      </c>
      <c r="K6" s="245" t="s">
        <v>77</v>
      </c>
      <c r="L6" s="226"/>
      <c r="M6" s="16"/>
      <c r="O6" s="162"/>
      <c r="S6" s="162"/>
    </row>
    <row r="7" spans="1:19" ht="15">
      <c r="A7" s="247">
        <v>3</v>
      </c>
      <c r="B7" s="248" t="s">
        <v>10</v>
      </c>
      <c r="C7" s="237"/>
      <c r="D7" s="247">
        <v>3</v>
      </c>
      <c r="E7" s="248" t="s">
        <v>62</v>
      </c>
      <c r="F7" s="237"/>
      <c r="G7" s="247">
        <v>3</v>
      </c>
      <c r="H7" s="248" t="s">
        <v>69</v>
      </c>
      <c r="I7" s="237"/>
      <c r="J7" s="247">
        <v>3</v>
      </c>
      <c r="K7" s="248" t="s">
        <v>122</v>
      </c>
      <c r="L7" s="162"/>
      <c r="M7" s="16"/>
      <c r="O7" s="162"/>
      <c r="S7" s="162"/>
    </row>
    <row r="8" spans="1:19" ht="15">
      <c r="A8" s="245">
        <v>4</v>
      </c>
      <c r="B8" s="245" t="s">
        <v>30</v>
      </c>
      <c r="C8" s="237"/>
      <c r="D8" s="245">
        <v>4</v>
      </c>
      <c r="E8" s="245" t="s">
        <v>42</v>
      </c>
      <c r="F8" s="237"/>
      <c r="G8" s="245">
        <v>4</v>
      </c>
      <c r="H8" s="245" t="s">
        <v>72</v>
      </c>
      <c r="I8" s="237"/>
      <c r="J8" s="245">
        <v>4</v>
      </c>
      <c r="K8" s="245" t="s">
        <v>78</v>
      </c>
      <c r="L8" s="162"/>
      <c r="M8" s="16"/>
      <c r="O8" s="162"/>
      <c r="S8" s="162"/>
    </row>
    <row r="9" spans="1:19" ht="15">
      <c r="A9" s="247">
        <v>5</v>
      </c>
      <c r="B9" s="248" t="s">
        <v>19</v>
      </c>
      <c r="C9" s="237"/>
      <c r="D9" s="247">
        <v>5</v>
      </c>
      <c r="E9" s="248" t="s">
        <v>55</v>
      </c>
      <c r="F9" s="237"/>
      <c r="G9" s="247">
        <v>5</v>
      </c>
      <c r="H9" s="248" t="s">
        <v>68</v>
      </c>
      <c r="I9" s="237"/>
      <c r="J9" s="238"/>
      <c r="K9" s="239"/>
      <c r="L9" s="162"/>
      <c r="M9" s="16"/>
      <c r="O9" s="162"/>
      <c r="S9" s="162"/>
    </row>
    <row r="10" spans="1:19" ht="15">
      <c r="A10" s="245">
        <v>6</v>
      </c>
      <c r="B10" s="245" t="s">
        <v>32</v>
      </c>
      <c r="C10" s="237"/>
      <c r="D10" s="245">
        <v>6</v>
      </c>
      <c r="E10" s="245" t="s">
        <v>45</v>
      </c>
      <c r="F10" s="237"/>
      <c r="G10" s="245">
        <v>6</v>
      </c>
      <c r="H10" s="245" t="s">
        <v>70</v>
      </c>
      <c r="I10" s="237"/>
      <c r="J10" s="245"/>
      <c r="K10" s="246" t="s">
        <v>110</v>
      </c>
      <c r="L10" s="162"/>
      <c r="M10" s="16"/>
      <c r="O10" s="162"/>
      <c r="S10" s="162"/>
    </row>
    <row r="11" spans="1:19" ht="15">
      <c r="A11" s="247">
        <v>7</v>
      </c>
      <c r="B11" s="248" t="s">
        <v>12</v>
      </c>
      <c r="C11" s="237"/>
      <c r="D11" s="247">
        <v>7</v>
      </c>
      <c r="E11" s="248" t="s">
        <v>41</v>
      </c>
      <c r="F11" s="237"/>
      <c r="G11" s="247">
        <v>7</v>
      </c>
      <c r="H11" s="248" t="s">
        <v>67</v>
      </c>
      <c r="I11" s="237"/>
      <c r="J11" s="247">
        <v>1</v>
      </c>
      <c r="K11" s="248" t="s">
        <v>112</v>
      </c>
      <c r="L11" s="162"/>
      <c r="M11" s="16"/>
      <c r="O11" s="162"/>
      <c r="S11" s="162"/>
    </row>
    <row r="12" spans="1:19" ht="15">
      <c r="A12" s="245">
        <v>8</v>
      </c>
      <c r="B12" s="245" t="s">
        <v>28</v>
      </c>
      <c r="C12" s="237"/>
      <c r="D12" s="245">
        <v>8</v>
      </c>
      <c r="E12" s="245" t="s">
        <v>61</v>
      </c>
      <c r="F12" s="237"/>
      <c r="G12" s="238"/>
      <c r="H12" s="239"/>
      <c r="I12" s="237"/>
      <c r="J12" s="245">
        <v>2</v>
      </c>
      <c r="K12" s="245" t="s">
        <v>111</v>
      </c>
      <c r="L12" s="62"/>
      <c r="M12" s="16"/>
      <c r="O12" s="162"/>
      <c r="S12" s="162"/>
    </row>
    <row r="13" spans="1:19" ht="15">
      <c r="A13" s="247">
        <v>9</v>
      </c>
      <c r="B13" s="248" t="s">
        <v>27</v>
      </c>
      <c r="C13" s="237"/>
      <c r="D13" s="247">
        <v>9</v>
      </c>
      <c r="E13" s="248" t="s">
        <v>63</v>
      </c>
      <c r="F13" s="237"/>
      <c r="G13" s="245"/>
      <c r="H13" s="246" t="s">
        <v>222</v>
      </c>
      <c r="I13" s="240"/>
      <c r="J13" s="247">
        <v>3</v>
      </c>
      <c r="K13" s="248" t="s">
        <v>114</v>
      </c>
      <c r="L13" s="62"/>
      <c r="M13" s="16"/>
      <c r="O13" s="162"/>
      <c r="S13" s="162"/>
    </row>
    <row r="14" spans="1:19" ht="15">
      <c r="A14" s="245">
        <v>10</v>
      </c>
      <c r="B14" s="245" t="s">
        <v>17</v>
      </c>
      <c r="C14" s="237"/>
      <c r="D14" s="245">
        <v>10</v>
      </c>
      <c r="E14" s="245" t="s">
        <v>40</v>
      </c>
      <c r="F14" s="237"/>
      <c r="G14" s="247">
        <v>1</v>
      </c>
      <c r="H14" s="248" t="s">
        <v>76</v>
      </c>
      <c r="I14" s="241"/>
      <c r="J14" s="245">
        <v>4</v>
      </c>
      <c r="K14" s="245" t="s">
        <v>113</v>
      </c>
      <c r="L14" s="162"/>
      <c r="M14" s="16"/>
      <c r="O14" s="162"/>
      <c r="S14" s="162"/>
    </row>
    <row r="15" spans="1:19" ht="15">
      <c r="A15" s="247">
        <v>10</v>
      </c>
      <c r="B15" s="248" t="s">
        <v>11</v>
      </c>
      <c r="C15" s="237"/>
      <c r="D15" s="247">
        <v>10</v>
      </c>
      <c r="E15" s="248" t="s">
        <v>66</v>
      </c>
      <c r="F15" s="237"/>
      <c r="G15" s="245">
        <v>2</v>
      </c>
      <c r="H15" s="245" t="s">
        <v>73</v>
      </c>
      <c r="I15" s="237"/>
      <c r="J15" s="238"/>
      <c r="K15" s="239"/>
      <c r="L15" s="62"/>
      <c r="M15" s="16"/>
      <c r="O15" s="162"/>
      <c r="S15" s="162"/>
    </row>
    <row r="16" spans="1:19" ht="15">
      <c r="A16" s="245">
        <v>11</v>
      </c>
      <c r="B16" s="245" t="s">
        <v>25</v>
      </c>
      <c r="C16" s="237"/>
      <c r="D16" s="245">
        <v>11</v>
      </c>
      <c r="E16" s="245" t="s">
        <v>64</v>
      </c>
      <c r="F16" s="237"/>
      <c r="G16" s="247">
        <v>3</v>
      </c>
      <c r="H16" s="248" t="s">
        <v>75</v>
      </c>
      <c r="I16" s="237"/>
      <c r="J16" s="245"/>
      <c r="K16" s="246" t="s">
        <v>115</v>
      </c>
      <c r="L16" s="62"/>
      <c r="M16" s="16"/>
      <c r="O16" s="162"/>
      <c r="S16" s="162"/>
    </row>
    <row r="17" spans="1:19" ht="15">
      <c r="A17" s="247">
        <v>11</v>
      </c>
      <c r="B17" s="248" t="s">
        <v>24</v>
      </c>
      <c r="C17" s="237"/>
      <c r="D17" s="247">
        <v>12</v>
      </c>
      <c r="E17" s="248" t="s">
        <v>44</v>
      </c>
      <c r="F17" s="237"/>
      <c r="G17" s="245">
        <v>4</v>
      </c>
      <c r="H17" s="245" t="s">
        <v>74</v>
      </c>
      <c r="I17" s="237"/>
      <c r="J17" s="247">
        <v>1</v>
      </c>
      <c r="K17" s="248" t="s">
        <v>116</v>
      </c>
      <c r="L17" s="62"/>
      <c r="M17" s="16"/>
      <c r="O17" s="162"/>
      <c r="S17" s="162"/>
    </row>
    <row r="18" spans="1:19" ht="15">
      <c r="A18" s="245">
        <v>12</v>
      </c>
      <c r="B18" s="245" t="s">
        <v>18</v>
      </c>
      <c r="C18" s="237"/>
      <c r="D18" s="245">
        <v>13</v>
      </c>
      <c r="E18" s="245" t="s">
        <v>50</v>
      </c>
      <c r="F18" s="237"/>
      <c r="G18" s="238"/>
      <c r="H18" s="239"/>
      <c r="I18" s="237"/>
      <c r="J18" s="245">
        <v>2</v>
      </c>
      <c r="K18" s="245" t="s">
        <v>117</v>
      </c>
      <c r="L18" s="62"/>
      <c r="M18" s="16"/>
      <c r="O18" s="162"/>
      <c r="S18" s="162"/>
    </row>
    <row r="19" spans="1:19" ht="15">
      <c r="A19" s="247">
        <v>13</v>
      </c>
      <c r="B19" s="248" t="s">
        <v>15</v>
      </c>
      <c r="C19" s="237"/>
      <c r="D19" s="247">
        <v>14</v>
      </c>
      <c r="E19" s="248" t="s">
        <v>57</v>
      </c>
      <c r="F19" s="237"/>
      <c r="G19" s="245"/>
      <c r="H19" s="246" t="s">
        <v>94</v>
      </c>
      <c r="I19" s="237"/>
      <c r="J19" s="247">
        <v>3</v>
      </c>
      <c r="K19" s="248" t="s">
        <v>118</v>
      </c>
      <c r="L19" s="62"/>
      <c r="M19" s="16"/>
      <c r="O19" s="162"/>
      <c r="S19" s="162"/>
    </row>
    <row r="20" spans="1:19" ht="15">
      <c r="A20" s="245">
        <v>14</v>
      </c>
      <c r="B20" s="245" t="s">
        <v>29</v>
      </c>
      <c r="C20" s="237"/>
      <c r="D20" s="245">
        <v>15</v>
      </c>
      <c r="E20" s="245" t="s">
        <v>65</v>
      </c>
      <c r="F20" s="237"/>
      <c r="G20" s="247">
        <v>1</v>
      </c>
      <c r="H20" s="248" t="s">
        <v>86</v>
      </c>
      <c r="I20" s="240"/>
      <c r="J20" s="238"/>
      <c r="K20" s="239"/>
      <c r="L20" s="62"/>
      <c r="M20" s="16"/>
      <c r="O20" s="162"/>
      <c r="S20" s="162"/>
    </row>
    <row r="21" spans="1:19" ht="15">
      <c r="A21" s="247">
        <v>15</v>
      </c>
      <c r="B21" s="248" t="s">
        <v>81</v>
      </c>
      <c r="C21" s="237"/>
      <c r="D21" s="247">
        <v>16</v>
      </c>
      <c r="E21" s="248" t="s">
        <v>46</v>
      </c>
      <c r="F21" s="237"/>
      <c r="G21" s="245">
        <v>2</v>
      </c>
      <c r="H21" s="245" t="s">
        <v>84</v>
      </c>
      <c r="I21" s="241"/>
      <c r="J21" s="245"/>
      <c r="K21" s="246" t="s">
        <v>119</v>
      </c>
      <c r="L21" s="62"/>
      <c r="M21" s="16"/>
      <c r="O21" s="162"/>
      <c r="S21" s="218"/>
    </row>
    <row r="22" spans="1:19" ht="15">
      <c r="A22" s="245">
        <v>15</v>
      </c>
      <c r="B22" s="245" t="s">
        <v>26</v>
      </c>
      <c r="C22" s="237"/>
      <c r="D22" s="245">
        <v>17</v>
      </c>
      <c r="E22" s="245" t="s">
        <v>52</v>
      </c>
      <c r="F22" s="237"/>
      <c r="G22" s="247">
        <v>3</v>
      </c>
      <c r="H22" s="248" t="s">
        <v>87</v>
      </c>
      <c r="I22" s="237"/>
      <c r="J22" s="247">
        <v>1</v>
      </c>
      <c r="K22" s="248" t="s">
        <v>120</v>
      </c>
      <c r="L22" s="62"/>
      <c r="M22" s="16"/>
      <c r="O22" s="162"/>
      <c r="S22" s="162"/>
    </row>
    <row r="23" spans="1:19" ht="15">
      <c r="A23" s="247">
        <v>16</v>
      </c>
      <c r="B23" s="248" t="s">
        <v>22</v>
      </c>
      <c r="C23" s="237"/>
      <c r="D23" s="247">
        <v>18</v>
      </c>
      <c r="E23" s="248" t="s">
        <v>49</v>
      </c>
      <c r="F23" s="237"/>
      <c r="G23" s="245">
        <v>4</v>
      </c>
      <c r="H23" s="245" t="s">
        <v>85</v>
      </c>
      <c r="I23" s="237"/>
      <c r="J23" s="245">
        <v>2</v>
      </c>
      <c r="K23" s="245" t="s">
        <v>121</v>
      </c>
      <c r="L23" s="62"/>
      <c r="M23" s="16"/>
      <c r="O23" s="162"/>
      <c r="S23" s="162"/>
    </row>
    <row r="24" spans="1:19" ht="15">
      <c r="A24" s="245">
        <v>17</v>
      </c>
      <c r="B24" s="245" t="s">
        <v>20</v>
      </c>
      <c r="C24" s="237"/>
      <c r="D24" s="245">
        <v>19</v>
      </c>
      <c r="E24" s="245" t="s">
        <v>43</v>
      </c>
      <c r="F24" s="237"/>
      <c r="G24" s="238"/>
      <c r="H24" s="239"/>
      <c r="I24" s="237"/>
      <c r="J24" s="238"/>
      <c r="K24" s="239"/>
      <c r="L24" s="62"/>
      <c r="M24" s="16"/>
      <c r="O24" s="162"/>
      <c r="S24" s="162"/>
    </row>
    <row r="25" spans="1:19" ht="15">
      <c r="A25" s="247">
        <v>18</v>
      </c>
      <c r="B25" s="248" t="s">
        <v>36</v>
      </c>
      <c r="C25" s="237"/>
      <c r="D25" s="247">
        <v>20</v>
      </c>
      <c r="E25" s="248" t="s">
        <v>47</v>
      </c>
      <c r="F25" s="237"/>
      <c r="G25" s="245"/>
      <c r="H25" s="246" t="s">
        <v>108</v>
      </c>
      <c r="I25" s="237"/>
      <c r="J25" s="245"/>
      <c r="K25" s="246" t="s">
        <v>217</v>
      </c>
      <c r="L25" s="62"/>
      <c r="M25" s="16"/>
      <c r="O25" s="162"/>
      <c r="S25" s="162"/>
    </row>
    <row r="26" spans="1:19" ht="15">
      <c r="A26" s="245">
        <v>19</v>
      </c>
      <c r="B26" s="245" t="s">
        <v>79</v>
      </c>
      <c r="C26" s="237"/>
      <c r="D26" s="245">
        <v>21</v>
      </c>
      <c r="E26" s="245" t="s">
        <v>51</v>
      </c>
      <c r="F26" s="237"/>
      <c r="G26" s="247">
        <v>1</v>
      </c>
      <c r="H26" s="248" t="s">
        <v>109</v>
      </c>
      <c r="I26" s="238"/>
      <c r="J26" s="247">
        <v>1</v>
      </c>
      <c r="K26" s="248" t="s">
        <v>206</v>
      </c>
      <c r="L26" s="62"/>
      <c r="M26" s="16"/>
      <c r="O26" s="162"/>
      <c r="S26" s="162"/>
    </row>
    <row r="27" spans="1:19" ht="15">
      <c r="A27" s="247">
        <v>20</v>
      </c>
      <c r="B27" s="248" t="s">
        <v>31</v>
      </c>
      <c r="C27" s="237"/>
      <c r="D27" s="247">
        <v>22</v>
      </c>
      <c r="E27" s="248" t="s">
        <v>48</v>
      </c>
      <c r="F27" s="237"/>
      <c r="G27" s="238"/>
      <c r="H27" s="238"/>
      <c r="I27" s="238"/>
      <c r="J27" s="238"/>
      <c r="K27" s="238"/>
      <c r="L27" s="62"/>
      <c r="M27" s="16"/>
      <c r="O27" s="162"/>
      <c r="P27" s="217"/>
      <c r="Q27" s="216"/>
      <c r="R27" s="162"/>
      <c r="S27" s="218"/>
    </row>
    <row r="28" spans="1:19" ht="15">
      <c r="A28" s="245">
        <v>21</v>
      </c>
      <c r="B28" s="245" t="s">
        <v>14</v>
      </c>
      <c r="C28" s="237"/>
      <c r="D28" s="245">
        <v>23</v>
      </c>
      <c r="E28" s="245" t="s">
        <v>59</v>
      </c>
      <c r="F28" s="237"/>
      <c r="G28" s="236"/>
      <c r="H28" s="236"/>
      <c r="I28" s="236"/>
      <c r="J28" s="238"/>
      <c r="K28" s="238"/>
      <c r="L28" s="62"/>
      <c r="M28" s="16"/>
      <c r="O28" s="162"/>
      <c r="P28" s="162"/>
      <c r="Q28" s="162"/>
      <c r="R28" s="162"/>
      <c r="S28" s="162"/>
    </row>
    <row r="29" spans="1:19" ht="15">
      <c r="A29" s="245">
        <v>22</v>
      </c>
      <c r="B29" s="248" t="s">
        <v>39</v>
      </c>
      <c r="C29" s="237"/>
      <c r="D29" s="247">
        <v>24</v>
      </c>
      <c r="E29" s="248" t="s">
        <v>58</v>
      </c>
      <c r="F29" s="237"/>
      <c r="G29" s="236"/>
      <c r="H29" s="236"/>
      <c r="I29" s="236"/>
      <c r="J29" s="238"/>
      <c r="K29" s="238"/>
      <c r="L29" s="17"/>
      <c r="M29" s="16"/>
      <c r="O29" s="162"/>
      <c r="P29" s="217"/>
      <c r="Q29" s="216"/>
      <c r="R29" s="162"/>
      <c r="S29" s="218"/>
    </row>
    <row r="30" spans="1:19" ht="15">
      <c r="A30" s="245">
        <v>22</v>
      </c>
      <c r="B30" s="245" t="s">
        <v>35</v>
      </c>
      <c r="C30" s="237"/>
      <c r="D30" s="242"/>
      <c r="E30" s="237"/>
      <c r="F30" s="237"/>
      <c r="G30" s="233"/>
      <c r="H30" s="237"/>
      <c r="I30" s="237"/>
      <c r="J30" s="238"/>
      <c r="K30" s="238"/>
      <c r="L30" s="162"/>
      <c r="M30" s="16"/>
      <c r="O30" s="162"/>
      <c r="P30" s="162"/>
      <c r="Q30" s="162"/>
      <c r="R30" s="162"/>
      <c r="S30" s="162"/>
    </row>
    <row r="31" spans="1:19" ht="15">
      <c r="A31" s="245">
        <v>23</v>
      </c>
      <c r="B31" s="248" t="s">
        <v>37</v>
      </c>
      <c r="C31" s="237"/>
      <c r="D31" s="237"/>
      <c r="E31" s="243"/>
      <c r="F31" s="237"/>
      <c r="G31" s="233"/>
      <c r="H31" s="237"/>
      <c r="I31" s="237"/>
      <c r="J31" s="238"/>
      <c r="K31" s="238"/>
      <c r="L31" s="162"/>
      <c r="M31" s="16"/>
      <c r="O31" s="217"/>
      <c r="P31" s="162"/>
      <c r="Q31" s="162"/>
      <c r="R31" s="162"/>
      <c r="S31" s="162"/>
    </row>
    <row r="32" spans="1:19" ht="15">
      <c r="A32" s="245">
        <v>24</v>
      </c>
      <c r="B32" s="245" t="s">
        <v>13</v>
      </c>
      <c r="C32" s="237"/>
      <c r="D32" s="242"/>
      <c r="E32" s="237"/>
      <c r="F32" s="237"/>
      <c r="G32" s="233"/>
      <c r="H32" s="237"/>
      <c r="I32" s="237"/>
      <c r="J32" s="236"/>
      <c r="K32" s="236"/>
      <c r="L32" s="16"/>
      <c r="M32" s="16"/>
      <c r="O32" s="162"/>
      <c r="P32" s="162"/>
      <c r="Q32" s="162"/>
      <c r="R32" s="162"/>
      <c r="S32" s="162"/>
    </row>
    <row r="33" spans="1:30" ht="15">
      <c r="A33" s="233"/>
      <c r="B33" s="237"/>
      <c r="C33" s="237"/>
      <c r="D33" s="237"/>
      <c r="E33" s="237"/>
      <c r="F33" s="237"/>
      <c r="G33" s="237"/>
      <c r="H33" s="237"/>
      <c r="I33" s="237"/>
      <c r="J33" s="244"/>
      <c r="K33" s="237"/>
      <c r="L33" s="162"/>
      <c r="M33" s="162"/>
      <c r="N33" s="162"/>
      <c r="O33" s="162"/>
      <c r="P33" s="162"/>
      <c r="Q33" s="162"/>
      <c r="R33" s="162"/>
      <c r="S33" s="162"/>
      <c r="AB33" s="216"/>
      <c r="AC33" s="216"/>
      <c r="AD33" s="162"/>
    </row>
    <row r="34" spans="1:31" ht="12.75">
      <c r="A34" s="147"/>
      <c r="B34" s="162"/>
      <c r="C34" s="162"/>
      <c r="D34" s="162"/>
      <c r="E34" s="162"/>
      <c r="F34" s="162"/>
      <c r="G34" s="162"/>
      <c r="H34" s="162"/>
      <c r="I34" s="162"/>
      <c r="J34" s="162"/>
      <c r="K34" s="62"/>
      <c r="L34" s="162"/>
      <c r="M34" s="217"/>
      <c r="N34" s="216"/>
      <c r="O34" s="162"/>
      <c r="P34" s="162"/>
      <c r="Q34" s="162"/>
      <c r="R34" s="162"/>
      <c r="S34" s="162"/>
      <c r="AB34" s="216"/>
      <c r="AC34" s="216"/>
      <c r="AD34" s="162"/>
      <c r="AE34" s="2"/>
    </row>
    <row r="35" spans="1:31" ht="12.75">
      <c r="A35" s="147"/>
      <c r="B35" s="162"/>
      <c r="C35" s="162"/>
      <c r="D35" s="162"/>
      <c r="E35" s="162"/>
      <c r="F35" s="162"/>
      <c r="G35" s="162"/>
      <c r="H35" s="162"/>
      <c r="I35" s="162"/>
      <c r="J35" s="219"/>
      <c r="K35" s="62"/>
      <c r="L35" s="162"/>
      <c r="M35" s="162"/>
      <c r="N35" s="162"/>
      <c r="O35" s="162"/>
      <c r="Q35" s="162"/>
      <c r="R35" s="162"/>
      <c r="S35" s="218"/>
      <c r="AB35" s="216"/>
      <c r="AC35" s="216"/>
      <c r="AD35" s="162"/>
      <c r="AE35" s="2"/>
    </row>
    <row r="36" spans="1:31" ht="12.75">
      <c r="A36" s="147"/>
      <c r="B36" s="162"/>
      <c r="C36" s="162"/>
      <c r="D36" s="162"/>
      <c r="E36" s="162"/>
      <c r="F36" s="162"/>
      <c r="G36" s="162"/>
      <c r="H36" s="162"/>
      <c r="I36" s="162"/>
      <c r="J36" s="162"/>
      <c r="K36" s="62"/>
      <c r="L36" s="162"/>
      <c r="M36" s="162"/>
      <c r="N36" s="218"/>
      <c r="O36" s="162"/>
      <c r="Q36" s="162"/>
      <c r="R36" s="162"/>
      <c r="S36" s="162"/>
      <c r="AB36" s="216"/>
      <c r="AC36" s="216"/>
      <c r="AD36" s="162"/>
      <c r="AE36" s="2"/>
    </row>
    <row r="37" spans="1:19" ht="12.75">
      <c r="A37" s="147"/>
      <c r="B37" s="162"/>
      <c r="C37" s="162"/>
      <c r="D37" s="162"/>
      <c r="E37" s="162"/>
      <c r="F37" s="162"/>
      <c r="G37" s="162"/>
      <c r="H37" s="162"/>
      <c r="I37" s="162"/>
      <c r="J37" s="219"/>
      <c r="K37" s="62"/>
      <c r="L37" s="162"/>
      <c r="M37" s="162"/>
      <c r="N37" s="162"/>
      <c r="O37" s="162"/>
      <c r="P37" s="162"/>
      <c r="Q37" s="162"/>
      <c r="R37" s="162"/>
      <c r="S37" s="162"/>
    </row>
    <row r="38" spans="1:19" ht="12.75">
      <c r="A38" s="147"/>
      <c r="B38" s="220"/>
      <c r="C38" s="229"/>
      <c r="D38" s="162"/>
      <c r="E38" s="162"/>
      <c r="F38" s="162"/>
      <c r="G38" s="162"/>
      <c r="H38" s="162"/>
      <c r="I38" s="162"/>
      <c r="J38" s="162"/>
      <c r="K38" s="62"/>
      <c r="L38" s="162"/>
      <c r="M38" s="162"/>
      <c r="N38" s="162"/>
      <c r="O38" s="162"/>
      <c r="P38" s="162"/>
      <c r="Q38" s="162"/>
      <c r="R38" s="162"/>
      <c r="S38" s="162"/>
    </row>
    <row r="39" spans="1:19" ht="12.75">
      <c r="A39" s="147"/>
      <c r="B39" s="220"/>
      <c r="C39" s="220"/>
      <c r="D39" s="162"/>
      <c r="E39" s="162"/>
      <c r="F39" s="162"/>
      <c r="G39" s="162"/>
      <c r="H39" s="162"/>
      <c r="I39" s="162"/>
      <c r="J39" s="162"/>
      <c r="K39" s="62"/>
      <c r="L39" s="162"/>
      <c r="M39" s="162"/>
      <c r="N39" s="162"/>
      <c r="O39" s="162"/>
      <c r="P39" s="162"/>
      <c r="Q39" s="162"/>
      <c r="R39" s="162"/>
      <c r="S39" s="162"/>
    </row>
    <row r="40" spans="1:19" ht="12.75">
      <c r="A40" s="221"/>
      <c r="B40" s="62"/>
      <c r="C40" s="162"/>
      <c r="D40" s="217"/>
      <c r="E40" s="62"/>
      <c r="F40" s="62"/>
      <c r="G40" s="230"/>
      <c r="H40" s="62"/>
      <c r="I40" s="162"/>
      <c r="J40" s="218"/>
      <c r="K40" s="62"/>
      <c r="L40" s="162"/>
      <c r="M40" s="162"/>
      <c r="N40" s="162"/>
      <c r="O40" s="162"/>
      <c r="P40" s="219"/>
      <c r="Q40" s="216"/>
      <c r="R40" s="162"/>
      <c r="S40" s="162"/>
    </row>
    <row r="41" spans="1:19" ht="12.75">
      <c r="A41" s="221"/>
      <c r="B41" s="62"/>
      <c r="C41" s="162"/>
      <c r="D41" s="162"/>
      <c r="E41" s="228"/>
      <c r="F41" s="62"/>
      <c r="G41" s="62"/>
      <c r="H41" s="62"/>
      <c r="I41" s="162"/>
      <c r="J41" s="162"/>
      <c r="K41" s="62"/>
      <c r="L41" s="162"/>
      <c r="M41" s="162"/>
      <c r="N41" s="162"/>
      <c r="O41" s="162"/>
      <c r="P41" s="162"/>
      <c r="Q41" s="162"/>
      <c r="R41" s="162"/>
      <c r="S41" s="162"/>
    </row>
    <row r="42" spans="1:19" ht="12.75">
      <c r="A42" s="221"/>
      <c r="B42" s="62"/>
      <c r="C42" s="162"/>
      <c r="D42" s="217"/>
      <c r="E42" s="62"/>
      <c r="F42" s="62"/>
      <c r="G42" s="230"/>
      <c r="H42" s="62"/>
      <c r="I42" s="162"/>
      <c r="J42" s="218"/>
      <c r="K42" s="62"/>
      <c r="L42" s="162"/>
      <c r="M42" s="162"/>
      <c r="N42" s="162"/>
      <c r="O42" s="162"/>
      <c r="P42" s="219"/>
      <c r="Q42" s="216"/>
      <c r="R42" s="162"/>
      <c r="S42" s="162"/>
    </row>
    <row r="43" spans="1:21" ht="12.75">
      <c r="A43" s="221"/>
      <c r="B43" s="62"/>
      <c r="C43" s="162"/>
      <c r="D43" s="162"/>
      <c r="E43" s="62"/>
      <c r="F43" s="62"/>
      <c r="G43" s="62"/>
      <c r="H43" s="62"/>
      <c r="I43" s="162"/>
      <c r="J43" s="162"/>
      <c r="K43" s="62"/>
      <c r="L43" s="162"/>
      <c r="M43" s="162"/>
      <c r="N43" s="162"/>
      <c r="O43" s="162"/>
      <c r="P43" s="162"/>
      <c r="Q43" s="162"/>
      <c r="R43" s="162"/>
      <c r="S43" s="162"/>
      <c r="U43" s="2"/>
    </row>
    <row r="44" spans="1:19" ht="12.75">
      <c r="A44" s="221"/>
      <c r="B44" s="162"/>
      <c r="C44" s="162"/>
      <c r="D44" s="217"/>
      <c r="E44" s="62"/>
      <c r="F44" s="62"/>
      <c r="G44" s="230"/>
      <c r="H44" s="62"/>
      <c r="I44" s="162"/>
      <c r="J44" s="218"/>
      <c r="K44" s="62"/>
      <c r="L44" s="162"/>
      <c r="M44" s="162"/>
      <c r="N44" s="218"/>
      <c r="O44" s="162"/>
      <c r="P44" s="219"/>
      <c r="Q44" s="216"/>
      <c r="R44" s="162"/>
      <c r="S44" s="162"/>
    </row>
    <row r="45" spans="1:19" ht="12.75">
      <c r="A45" s="221"/>
      <c r="B45" s="162"/>
      <c r="C45" s="162"/>
      <c r="D45" s="162"/>
      <c r="E45" s="228"/>
      <c r="F45" s="62"/>
      <c r="G45" s="62"/>
      <c r="H45" s="62"/>
      <c r="I45" s="162"/>
      <c r="J45" s="162"/>
      <c r="K45" s="62"/>
      <c r="L45" s="162"/>
      <c r="M45" s="162"/>
      <c r="N45" s="162"/>
      <c r="O45" s="162"/>
      <c r="P45" s="162"/>
      <c r="Q45" s="162"/>
      <c r="R45" s="162"/>
      <c r="S45" s="162"/>
    </row>
    <row r="46" spans="1:19" ht="12.75">
      <c r="A46" s="221"/>
      <c r="B46" s="162"/>
      <c r="C46" s="162"/>
      <c r="D46" s="217"/>
      <c r="E46" s="62"/>
      <c r="F46" s="62"/>
      <c r="G46" s="230"/>
      <c r="H46" s="62"/>
      <c r="I46" s="162"/>
      <c r="J46" s="218"/>
      <c r="K46" s="62"/>
      <c r="L46" s="162"/>
      <c r="M46" s="217"/>
      <c r="N46" s="216"/>
      <c r="O46" s="162"/>
      <c r="P46" s="162"/>
      <c r="Q46" s="162"/>
      <c r="R46" s="162"/>
      <c r="S46" s="162"/>
    </row>
    <row r="47" spans="1:19" ht="12.75">
      <c r="A47" s="147"/>
      <c r="B47" s="162"/>
      <c r="C47" s="162"/>
      <c r="D47" s="162"/>
      <c r="E47" s="162"/>
      <c r="F47" s="162"/>
      <c r="G47" s="162"/>
      <c r="H47" s="162"/>
      <c r="I47" s="162"/>
      <c r="J47" s="219"/>
      <c r="K47" s="62"/>
      <c r="L47" s="162"/>
      <c r="M47" s="162"/>
      <c r="N47" s="162"/>
      <c r="O47" s="162"/>
      <c r="P47" s="162"/>
      <c r="Q47" s="162"/>
      <c r="R47" s="162"/>
      <c r="S47" s="162"/>
    </row>
    <row r="48" spans="1:19" ht="12.75">
      <c r="A48" s="61"/>
      <c r="B48" s="231"/>
      <c r="C48" s="62"/>
      <c r="D48" s="62"/>
      <c r="E48" s="231"/>
      <c r="F48" s="62"/>
      <c r="G48" s="162"/>
      <c r="H48" s="162"/>
      <c r="I48" s="162"/>
      <c r="J48" s="162"/>
      <c r="K48" s="62"/>
      <c r="L48" s="162"/>
      <c r="M48" s="162"/>
      <c r="N48" s="162"/>
      <c r="O48" s="162"/>
      <c r="P48" s="162"/>
      <c r="Q48" s="162"/>
      <c r="R48" s="162"/>
      <c r="S48" s="162"/>
    </row>
    <row r="49" spans="1:19" ht="12.75">
      <c r="A49" s="62"/>
      <c r="B49" s="232"/>
      <c r="C49" s="162"/>
      <c r="D49" s="62"/>
      <c r="E49" s="232"/>
      <c r="F49" s="162"/>
      <c r="G49" s="162"/>
      <c r="H49" s="162"/>
      <c r="I49" s="162"/>
      <c r="J49" s="219"/>
      <c r="K49" s="62"/>
      <c r="L49" s="162"/>
      <c r="M49" s="162"/>
      <c r="N49" s="162"/>
      <c r="O49" s="162"/>
      <c r="P49" s="162"/>
      <c r="Q49" s="216"/>
      <c r="R49" s="162"/>
      <c r="S49" s="162"/>
    </row>
    <row r="50" spans="1:19" ht="12.75">
      <c r="A50" s="62"/>
      <c r="B50" s="232"/>
      <c r="C50" s="162"/>
      <c r="D50" s="62"/>
      <c r="E50" s="232"/>
      <c r="F50" s="162"/>
      <c r="G50" s="162"/>
      <c r="H50" s="162"/>
      <c r="I50" s="162"/>
      <c r="J50" s="162"/>
      <c r="K50" s="62"/>
      <c r="L50" s="162"/>
      <c r="M50" s="162"/>
      <c r="N50" s="162"/>
      <c r="O50" s="162"/>
      <c r="P50" s="162"/>
      <c r="Q50" s="162"/>
      <c r="R50" s="162"/>
      <c r="S50" s="162"/>
    </row>
    <row r="51" spans="1:19" ht="12.75">
      <c r="A51" s="62"/>
      <c r="B51" s="232"/>
      <c r="C51" s="162"/>
      <c r="D51" s="62"/>
      <c r="E51" s="232"/>
      <c r="F51" s="162"/>
      <c r="G51" s="162"/>
      <c r="H51" s="162"/>
      <c r="I51" s="162"/>
      <c r="J51" s="219"/>
      <c r="K51" s="62"/>
      <c r="L51" s="162"/>
      <c r="M51" s="162"/>
      <c r="N51" s="162"/>
      <c r="O51" s="147"/>
      <c r="P51" s="147"/>
      <c r="Q51" s="147"/>
      <c r="R51" s="147"/>
      <c r="S51" s="147"/>
    </row>
    <row r="52" spans="1:19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6"/>
      <c r="P52" s="16"/>
      <c r="Q52" s="16"/>
      <c r="R52" s="16"/>
      <c r="S52" s="16"/>
    </row>
    <row r="53" spans="1:19" ht="12.75">
      <c r="A53" s="16"/>
      <c r="B53" s="17"/>
      <c r="C53" s="17"/>
      <c r="D53" s="17"/>
      <c r="E53" s="17"/>
      <c r="F53" s="17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Marelii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</dc:creator>
  <cp:keywords/>
  <dc:description/>
  <cp:lastModifiedBy>Goran</cp:lastModifiedBy>
  <cp:lastPrinted>2006-03-13T15:54:42Z</cp:lastPrinted>
  <dcterms:created xsi:type="dcterms:W3CDTF">2005-12-18T16:12:34Z</dcterms:created>
  <dcterms:modified xsi:type="dcterms:W3CDTF">2009-09-17T15:24:16Z</dcterms:modified>
  <cp:category/>
  <cp:version/>
  <cp:contentType/>
  <cp:contentStatus/>
</cp:coreProperties>
</file>